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20" windowHeight="11020"/>
  </bookViews>
  <sheets>
    <sheet name="Rozpočet 2024" sheetId="10" r:id="rId1"/>
  </sheet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0">'Rozpočet 2024'!$B$1:$E$245</definedName>
    <definedName name="TEST0">#REF!</definedName>
    <definedName name="TESTHKEY">#REF!</definedName>
    <definedName name="TESTKEYS">#REF!</definedName>
    <definedName name="TESTVKEY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7" i="10"/>
  <c r="E54"/>
  <c r="E238"/>
  <c r="E236"/>
  <c r="E234"/>
  <c r="E231"/>
  <c r="E229"/>
  <c r="E227"/>
  <c r="E225"/>
  <c r="E205"/>
  <c r="E200"/>
  <c r="E194"/>
  <c r="E189"/>
  <c r="E179"/>
  <c r="E177"/>
  <c r="E173"/>
  <c r="E171"/>
  <c r="E169"/>
  <c r="E167"/>
  <c r="E164"/>
  <c r="E162"/>
  <c r="E160"/>
  <c r="E158"/>
  <c r="E152"/>
  <c r="E150"/>
  <c r="E146"/>
  <c r="E144"/>
  <c r="E139"/>
  <c r="E132"/>
  <c r="E129"/>
  <c r="E122"/>
  <c r="E116"/>
  <c r="E114"/>
  <c r="E108"/>
  <c r="E106"/>
  <c r="E101"/>
  <c r="E94"/>
  <c r="E92"/>
  <c r="E90"/>
  <c r="E87"/>
  <c r="E83"/>
  <c r="E81"/>
  <c r="E79"/>
  <c r="E75"/>
  <c r="E71"/>
  <c r="E65"/>
  <c r="E63"/>
  <c r="E61"/>
  <c r="E52"/>
  <c r="E50"/>
  <c r="E48"/>
  <c r="E45"/>
  <c r="E42"/>
  <c r="E40"/>
  <c r="E38"/>
  <c r="E36"/>
  <c r="E34"/>
  <c r="E32"/>
  <c r="E30"/>
  <c r="E28"/>
  <c r="E26"/>
  <c r="E24"/>
  <c r="E7"/>
  <c r="E58" l="1"/>
  <c r="E243" s="1"/>
  <c r="E241"/>
</calcChain>
</file>

<file path=xl/sharedStrings.xml><?xml version="1.0" encoding="utf-8"?>
<sst xmlns="http://schemas.openxmlformats.org/spreadsheetml/2006/main" count="249" uniqueCount="152">
  <si>
    <t xml:space="preserve">Příjmy  </t>
  </si>
  <si>
    <t>Daně</t>
  </si>
  <si>
    <t>Pěstební činnost</t>
  </si>
  <si>
    <t>Příjmy z pronájmů pozemků</t>
  </si>
  <si>
    <t>Ostatní správa v zemědělství</t>
  </si>
  <si>
    <t>Rybářství</t>
  </si>
  <si>
    <t>Příjmy z poskytování služeb a výrobků</t>
  </si>
  <si>
    <t>Zájmová činnost v kultuře</t>
  </si>
  <si>
    <t>Odvádění a čištění odpadních vod a nakládání s kaly</t>
  </si>
  <si>
    <t>Příjmy z pronájmu ostatních nemovitostí a jejich částí</t>
  </si>
  <si>
    <t>Daň z příjmů fyzických osob ze závislé činnosti</t>
  </si>
  <si>
    <t>Daň z příjmů fyzických osob ze samostatně výdělečné činnosti</t>
  </si>
  <si>
    <t>Daň z příjmů fyzických osob z kapitálových výnosů</t>
  </si>
  <si>
    <t>Daň z příjmů právnických osob</t>
  </si>
  <si>
    <t>Daň z příjmů právnických osob za obce</t>
  </si>
  <si>
    <t>DPH</t>
  </si>
  <si>
    <t>Poplatek za provoz systému KO</t>
  </si>
  <si>
    <t>Poplatek ze psů</t>
  </si>
  <si>
    <t>Odvod z loterií a podobných her</t>
  </si>
  <si>
    <t>Správní poplatky</t>
  </si>
  <si>
    <t>Daň z nemovitých věcí</t>
  </si>
  <si>
    <t>Bytové hospodářství</t>
  </si>
  <si>
    <t>Nebytové hospodářství</t>
  </si>
  <si>
    <t>Pohřebnictví</t>
  </si>
  <si>
    <t>Ostatní příjmy z pronájmu majetku</t>
  </si>
  <si>
    <t>Sběr a odvoz komunálních odpadů</t>
  </si>
  <si>
    <t>Příjmy z prodeje zboží</t>
  </si>
  <si>
    <t>Činnost místní správy</t>
  </si>
  <si>
    <t xml:space="preserve">Příjmy a výdaje z úvěrových finančních operací </t>
  </si>
  <si>
    <t>Příjmy z úroků</t>
  </si>
  <si>
    <t>Výdaje</t>
  </si>
  <si>
    <t xml:space="preserve">Celkem příjmy </t>
  </si>
  <si>
    <t>Celospolečenské funkce lesů</t>
  </si>
  <si>
    <t xml:space="preserve">výdaje na dodavatelské zajištění opravy a údržby </t>
  </si>
  <si>
    <t>Silnice</t>
  </si>
  <si>
    <t>Pitná voda</t>
  </si>
  <si>
    <t>Nákup materiálu j.n.</t>
  </si>
  <si>
    <t>Nákup ostatních služeb</t>
  </si>
  <si>
    <t>Mateřské školy</t>
  </si>
  <si>
    <t xml:space="preserve">Neinvestiční transfery obcím </t>
  </si>
  <si>
    <t>Základní školy</t>
  </si>
  <si>
    <t xml:space="preserve">Činnosti knihovnické </t>
  </si>
  <si>
    <t>Ostatní osobní výdaje</t>
  </si>
  <si>
    <t>Výdaje na knihy, učební pomůcky a tisk</t>
  </si>
  <si>
    <t>Záležitosti kultury, církví a sdělovacích prostředků</t>
  </si>
  <si>
    <t>Dary obyvatelstvu</t>
  </si>
  <si>
    <t>Věcné dary</t>
  </si>
  <si>
    <t>Výdaje na pořízení věcí a služeb - pohoštění</t>
  </si>
  <si>
    <t>Drobný hmotný dlouhodobý majetek</t>
  </si>
  <si>
    <t>Sportovní zařízení v majetku obce</t>
  </si>
  <si>
    <t>Využití volného času dětí a mládeže</t>
  </si>
  <si>
    <t>Pevná paliva</t>
  </si>
  <si>
    <t>Elektrická energie</t>
  </si>
  <si>
    <t>Veřejné osvětlení</t>
  </si>
  <si>
    <t xml:space="preserve">Výdaje na dodavatelské zajištění opravy a údržby </t>
  </si>
  <si>
    <t>Sběr a odvoz nebezpečných odpadů</t>
  </si>
  <si>
    <t>Sběr a odvoz ostatních odpadů</t>
  </si>
  <si>
    <t>Péče o vzhled obcí a veřejnou zeleň</t>
  </si>
  <si>
    <t>Nespecifikované rezervy</t>
  </si>
  <si>
    <t>Ochrana obyvatelstva</t>
  </si>
  <si>
    <t>Požární ochrana - dobrovolná část</t>
  </si>
  <si>
    <t>Plyn</t>
  </si>
  <si>
    <t>Pohonné hmoty a maziva</t>
  </si>
  <si>
    <t xml:space="preserve">Zastupitelstvo obcí </t>
  </si>
  <si>
    <t>Odměny členů zastupitelstva obcí a krajů</t>
  </si>
  <si>
    <t>Povinné pojistné na zdravotní pojištění</t>
  </si>
  <si>
    <t>Cestovné (tuzemské i zahraniční)</t>
  </si>
  <si>
    <t>Poštovní služby</t>
  </si>
  <si>
    <t>Služby telekomunikací a radiokomunikací</t>
  </si>
  <si>
    <t>Výdaje na dodavatelské pořízení informací</t>
  </si>
  <si>
    <t>Služby školení a vzdělávání</t>
  </si>
  <si>
    <t>Poskytované zálohy vlastní pokladně</t>
  </si>
  <si>
    <t>Neinvestiční transfery spolkům</t>
  </si>
  <si>
    <t>Ostatní neinvestiční transfery veřej.rozp.místní úrovně</t>
  </si>
  <si>
    <t>Nákup kolků</t>
  </si>
  <si>
    <t>Služby peněžních ústavů</t>
  </si>
  <si>
    <t>Příjmy a výdaje z úvěr.finanč.operací</t>
  </si>
  <si>
    <t>Pojištění funkčně nespecifikované</t>
  </si>
  <si>
    <t>Ostatní finanční operace</t>
  </si>
  <si>
    <t>Platby daní a poplatků státnímu rozpočtu</t>
  </si>
  <si>
    <t>Finanční vypořádání minulých let</t>
  </si>
  <si>
    <t>Ostatní činnost j.n.</t>
  </si>
  <si>
    <t>Celkem výdaje</t>
  </si>
  <si>
    <t>Vyvěšeno:</t>
  </si>
  <si>
    <t>Sejmuto:</t>
  </si>
  <si>
    <t>Datum</t>
  </si>
  <si>
    <t>NI př.transf.ze st.r. v rám.souh.dot.</t>
  </si>
  <si>
    <t>IČO: 00667579</t>
  </si>
  <si>
    <t>Obec Kocelovice, Kocelovice čp. 32</t>
  </si>
  <si>
    <t>NI přijaté transfery od krajů</t>
  </si>
  <si>
    <t>Komunální služby a územní rozvoj j.n.</t>
  </si>
  <si>
    <t>Ostatní příjmy z vlastní činnosti</t>
  </si>
  <si>
    <t>Výdaje na dodavatel.zajišť.opravy a udrž.</t>
  </si>
  <si>
    <t>Neinv.transf.církvím a nábož.spol.</t>
  </si>
  <si>
    <t>Neinv.transf.ost.skupinám obyvatelstva</t>
  </si>
  <si>
    <t>Ost.soc.péče a pomoc rodině a manželství</t>
  </si>
  <si>
    <t>Ost.činnosti k ochraně přírody a krajiny</t>
  </si>
  <si>
    <t>Tělovýchova a zájmová činnost</t>
  </si>
  <si>
    <t>Ostatní tělovýchovná činnost</t>
  </si>
  <si>
    <t>Ochrana přírody a krajiny</t>
  </si>
  <si>
    <t>Soc.péče a pomoc manželstvím a rodinám</t>
  </si>
  <si>
    <t>Služby sociální prevence</t>
  </si>
  <si>
    <t>Ostatní sociální péče a pomoc</t>
  </si>
  <si>
    <t xml:space="preserve">Domovy pro seniory </t>
  </si>
  <si>
    <t>Neinv.transf.spolkům</t>
  </si>
  <si>
    <t>neinvestiční dotace na činnost</t>
  </si>
  <si>
    <t>Rozhlas a televize</t>
  </si>
  <si>
    <t xml:space="preserve">Ost.záležitosti kultury </t>
  </si>
  <si>
    <t>NI př.transf.ze všeob.pokl.sp.st.rozp.</t>
  </si>
  <si>
    <t>Volby do zastupitelstev ÚSC</t>
  </si>
  <si>
    <t xml:space="preserve">Cestovné </t>
  </si>
  <si>
    <t>Výdaje na poř.věcí a služeb - pohoštění</t>
  </si>
  <si>
    <t>Volba prezidenta republiky</t>
  </si>
  <si>
    <t>Pozemky</t>
  </si>
  <si>
    <t>Činnost registrovaných církví a nábožen.spol.</t>
  </si>
  <si>
    <t xml:space="preserve">Neinv.transfer spolkům </t>
  </si>
  <si>
    <t>Pomoc zdravotně postiženým a chron.nemocným</t>
  </si>
  <si>
    <t>Ost.neinv.transf.nezisk. a podob.organ.</t>
  </si>
  <si>
    <t>Neinv.transf.cizím PO</t>
  </si>
  <si>
    <t>Krizová opatření</t>
  </si>
  <si>
    <t>Rezerva na krizová opatření</t>
  </si>
  <si>
    <t>Ostatní správa v oblasti krizového řízení</t>
  </si>
  <si>
    <t>Vratky trans.poskyt.z veř.rozp.ústř.</t>
  </si>
  <si>
    <t>dopravní prostředky</t>
  </si>
  <si>
    <t>Převody vlastním fondům v rozp.úz.úr</t>
  </si>
  <si>
    <t>Převody z rozpočtových účtů</t>
  </si>
  <si>
    <t>Převody z vlastní pokladny</t>
  </si>
  <si>
    <t>Převody vlastním fondům v rozp. úz. úr</t>
  </si>
  <si>
    <t>Převody vlastním rozpočnovým účtům</t>
  </si>
  <si>
    <t>Převody do vlastní pokladny</t>
  </si>
  <si>
    <t>Odvody za odnění půdy ze zem. fondu</t>
  </si>
  <si>
    <t>Budovy, haly a stavby</t>
  </si>
  <si>
    <t>Investiční přijaté transfery od krajů</t>
  </si>
  <si>
    <t>Příjem z pronájmu nebo pachtu movitých věcí</t>
  </si>
  <si>
    <t>Komunální služby a územní rozvoj jinde nezařazené</t>
  </si>
  <si>
    <t>Nákup zboží za účelem dalšího prodeje</t>
  </si>
  <si>
    <t>Humanitární zahraniční pomoc přímá</t>
  </si>
  <si>
    <t>Sociální pomoc osobám v hmotné nouzi</t>
  </si>
  <si>
    <t>Příjem z prodeje ostatního hmotného dlouhodobého majetku</t>
  </si>
  <si>
    <t>Stavby</t>
  </si>
  <si>
    <t>Nákup materiálu jinde nezařazený</t>
  </si>
  <si>
    <t>Podlimitní programové vybavení</t>
  </si>
  <si>
    <t>Územní rozvoj</t>
  </si>
  <si>
    <t xml:space="preserve">Předpokládaný přebytek </t>
  </si>
  <si>
    <t>Schválený rozpočet 2024</t>
  </si>
  <si>
    <t xml:space="preserve">  29.11.2023</t>
  </si>
  <si>
    <t>Schváleno Zastupitelstvem obce Kocelovice dne 24.11.2023, usnesením číslo: 50/2023</t>
  </si>
  <si>
    <t xml:space="preserve">    ROK  2024</t>
  </si>
  <si>
    <t xml:space="preserve">Paragraf </t>
  </si>
  <si>
    <t>Položka</t>
  </si>
  <si>
    <t xml:space="preserve">     ROK  2024</t>
  </si>
  <si>
    <t>Schválěný rozpočet 2024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</si>
</sst>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43" fontId="0" fillId="0" borderId="0" xfId="1" applyFont="1" applyBorder="1"/>
    <xf numFmtId="0" fontId="4" fillId="0" borderId="1" xfId="0" applyFont="1" applyBorder="1"/>
    <xf numFmtId="0" fontId="2" fillId="0" borderId="0" xfId="0" applyFont="1"/>
    <xf numFmtId="0" fontId="6" fillId="0" borderId="0" xfId="0" applyFo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2" fillId="0" borderId="8" xfId="0" applyFont="1" applyBorder="1"/>
    <xf numFmtId="0" fontId="0" fillId="0" borderId="1" xfId="0" applyBorder="1"/>
    <xf numFmtId="0" fontId="2" fillId="2" borderId="9" xfId="0" applyFont="1" applyFill="1" applyBorder="1"/>
    <xf numFmtId="0" fontId="3" fillId="3" borderId="4" xfId="0" applyFont="1" applyFill="1" applyBorder="1"/>
    <xf numFmtId="43" fontId="0" fillId="0" borderId="0" xfId="0" applyNumberFormat="1"/>
    <xf numFmtId="43" fontId="0" fillId="0" borderId="0" xfId="1" applyFont="1" applyFill="1" applyBorder="1"/>
    <xf numFmtId="43" fontId="4" fillId="3" borderId="1" xfId="0" applyNumberFormat="1" applyFont="1" applyFill="1" applyBorder="1"/>
    <xf numFmtId="43" fontId="0" fillId="3" borderId="0" xfId="0" applyNumberFormat="1" applyFill="1"/>
    <xf numFmtId="0" fontId="0" fillId="6" borderId="0" xfId="0" applyFill="1"/>
    <xf numFmtId="4" fontId="0" fillId="0" borderId="0" xfId="0" applyNumberFormat="1"/>
    <xf numFmtId="0" fontId="2" fillId="0" borderId="1" xfId="0" applyFont="1" applyBorder="1"/>
    <xf numFmtId="0" fontId="7" fillId="0" borderId="0" xfId="0" applyFont="1"/>
    <xf numFmtId="0" fontId="8" fillId="0" borderId="0" xfId="0" applyFont="1"/>
    <xf numFmtId="0" fontId="2" fillId="2" borderId="2" xfId="0" applyFont="1" applyFill="1" applyBorder="1"/>
    <xf numFmtId="0" fontId="0" fillId="0" borderId="3" xfId="0" applyBorder="1"/>
    <xf numFmtId="0" fontId="5" fillId="6" borderId="4" xfId="0" applyFont="1" applyFill="1" applyBorder="1"/>
    <xf numFmtId="0" fontId="3" fillId="3" borderId="1" xfId="0" applyFont="1" applyFill="1" applyBorder="1"/>
    <xf numFmtId="0" fontId="0" fillId="0" borderId="0" xfId="0" applyBorder="1"/>
    <xf numFmtId="0" fontId="0" fillId="4" borderId="10" xfId="0" applyFill="1" applyBorder="1"/>
    <xf numFmtId="0" fontId="0" fillId="0" borderId="11" xfId="0" applyBorder="1"/>
    <xf numFmtId="0" fontId="0" fillId="0" borderId="12" xfId="0" applyBorder="1"/>
    <xf numFmtId="0" fontId="2" fillId="4" borderId="13" xfId="0" applyFont="1" applyFill="1" applyBorder="1"/>
    <xf numFmtId="0" fontId="2" fillId="4" borderId="7" xfId="0" applyFont="1" applyFill="1" applyBorder="1"/>
    <xf numFmtId="0" fontId="0" fillId="0" borderId="5" xfId="0" applyBorder="1"/>
    <xf numFmtId="0" fontId="2" fillId="4" borderId="6" xfId="0" applyFont="1" applyFill="1" applyBorder="1"/>
    <xf numFmtId="0" fontId="0" fillId="0" borderId="10" xfId="0" applyBorder="1"/>
    <xf numFmtId="0" fontId="0" fillId="0" borderId="14" xfId="0" applyBorder="1"/>
    <xf numFmtId="0" fontId="0" fillId="4" borderId="15" xfId="0" applyFill="1" applyBorder="1"/>
    <xf numFmtId="0" fontId="0" fillId="0" borderId="16" xfId="0" applyBorder="1"/>
    <xf numFmtId="0" fontId="0" fillId="7" borderId="16" xfId="0" applyFill="1" applyBorder="1"/>
    <xf numFmtId="0" fontId="0" fillId="5" borderId="17" xfId="0" applyFill="1" applyBorder="1"/>
    <xf numFmtId="0" fontId="2" fillId="4" borderId="9" xfId="0" applyFont="1" applyFill="1" applyBorder="1"/>
    <xf numFmtId="0" fontId="0" fillId="0" borderId="17" xfId="0" applyBorder="1"/>
    <xf numFmtId="0" fontId="2" fillId="4" borderId="1" xfId="0" applyFont="1" applyFill="1" applyBorder="1"/>
    <xf numFmtId="0" fontId="0" fillId="0" borderId="18" xfId="0" applyBorder="1"/>
    <xf numFmtId="0" fontId="2" fillId="4" borderId="19" xfId="0" applyFont="1" applyFill="1" applyBorder="1"/>
    <xf numFmtId="0" fontId="0" fillId="0" borderId="20" xfId="0" applyBorder="1"/>
    <xf numFmtId="0" fontId="0" fillId="0" borderId="21" xfId="0" applyBorder="1"/>
    <xf numFmtId="0" fontId="2" fillId="4" borderId="22" xfId="0" applyFont="1" applyFill="1" applyBorder="1"/>
    <xf numFmtId="0" fontId="0" fillId="0" borderId="23" xfId="0" applyBorder="1"/>
    <xf numFmtId="0" fontId="0" fillId="7" borderId="23" xfId="0" applyFill="1" applyBorder="1"/>
    <xf numFmtId="0" fontId="0" fillId="5" borderId="24" xfId="0" applyFill="1" applyBorder="1"/>
    <xf numFmtId="0" fontId="2" fillId="4" borderId="25" xfId="0" applyFont="1" applyFill="1" applyBorder="1"/>
    <xf numFmtId="0" fontId="0" fillId="0" borderId="24" xfId="0" applyBorder="1"/>
    <xf numFmtId="0" fontId="2" fillId="4" borderId="26" xfId="0" applyFont="1" applyFill="1" applyBorder="1"/>
    <xf numFmtId="0" fontId="2" fillId="4" borderId="27" xfId="0" applyFont="1" applyFill="1" applyBorder="1"/>
    <xf numFmtId="0" fontId="0" fillId="0" borderId="22" xfId="0" applyBorder="1"/>
    <xf numFmtId="0" fontId="0" fillId="0" borderId="28" xfId="0" applyBorder="1"/>
    <xf numFmtId="43" fontId="2" fillId="4" borderId="15" xfId="0" applyNumberFormat="1" applyFont="1" applyFill="1" applyBorder="1"/>
    <xf numFmtId="43" fontId="0" fillId="0" borderId="16" xfId="1" applyFont="1" applyBorder="1"/>
    <xf numFmtId="43" fontId="0" fillId="0" borderId="18" xfId="1" applyFont="1" applyFill="1" applyBorder="1"/>
    <xf numFmtId="43" fontId="0" fillId="6" borderId="16" xfId="1" applyFont="1" applyFill="1" applyBorder="1"/>
    <xf numFmtId="43" fontId="0" fillId="0" borderId="17" xfId="1" applyFont="1" applyBorder="1"/>
    <xf numFmtId="43" fontId="0" fillId="6" borderId="17" xfId="1" applyFont="1" applyFill="1" applyBorder="1"/>
    <xf numFmtId="43" fontId="2" fillId="4" borderId="9" xfId="1" applyFont="1" applyFill="1" applyBorder="1"/>
    <xf numFmtId="43" fontId="2" fillId="4" borderId="1" xfId="1" applyFont="1" applyFill="1" applyBorder="1"/>
    <xf numFmtId="43" fontId="0" fillId="6" borderId="18" xfId="1" applyFont="1" applyFill="1" applyBorder="1"/>
    <xf numFmtId="43" fontId="0" fillId="0" borderId="18" xfId="1" applyFont="1" applyBorder="1"/>
    <xf numFmtId="43" fontId="2" fillId="4" borderId="19" xfId="1" applyFont="1" applyFill="1" applyBorder="1"/>
    <xf numFmtId="43" fontId="0" fillId="6" borderId="20" xfId="1" applyFont="1" applyFill="1" applyBorder="1"/>
    <xf numFmtId="43" fontId="0" fillId="6" borderId="21" xfId="1" applyFont="1" applyFill="1" applyBorder="1"/>
    <xf numFmtId="0" fontId="3" fillId="3" borderId="7" xfId="0" applyFont="1" applyFill="1" applyBorder="1"/>
    <xf numFmtId="0" fontId="0" fillId="5" borderId="11" xfId="0" applyFill="1" applyBorder="1"/>
    <xf numFmtId="0" fontId="0" fillId="5" borderId="16" xfId="0" applyFill="1" applyBorder="1"/>
    <xf numFmtId="0" fontId="3" fillId="3" borderId="26" xfId="0" applyFont="1" applyFill="1" applyBorder="1"/>
    <xf numFmtId="43" fontId="0" fillId="0" borderId="23" xfId="1" applyFont="1" applyBorder="1"/>
    <xf numFmtId="0" fontId="0" fillId="5" borderId="23" xfId="0" applyFill="1" applyBorder="1"/>
    <xf numFmtId="43" fontId="2" fillId="4" borderId="19" xfId="0" applyNumberFormat="1" applyFont="1" applyFill="1" applyBorder="1"/>
    <xf numFmtId="43" fontId="0" fillId="0" borderId="20" xfId="1" applyFont="1" applyBorder="1"/>
    <xf numFmtId="43" fontId="2" fillId="4" borderId="1" xfId="0" applyNumberFormat="1" applyFont="1" applyFill="1" applyBorder="1"/>
    <xf numFmtId="43" fontId="2" fillId="4" borderId="9" xfId="0" applyNumberFormat="1" applyFont="1" applyFill="1" applyBorder="1"/>
    <xf numFmtId="43" fontId="0" fillId="5" borderId="16" xfId="1" applyFont="1" applyFill="1" applyBorder="1"/>
    <xf numFmtId="43" fontId="0" fillId="0" borderId="21" xfId="1" applyFont="1" applyBorder="1"/>
  </cellXfs>
  <cellStyles count="2">
    <cellStyle name="čárky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45"/>
  <sheetViews>
    <sheetView tabSelected="1" workbookViewId="0">
      <selection activeCell="H12" sqref="H12"/>
    </sheetView>
  </sheetViews>
  <sheetFormatPr defaultRowHeight="14.5"/>
  <cols>
    <col min="2" max="3" width="11.81640625" bestFit="1" customWidth="1"/>
    <col min="4" max="4" width="56.7265625" bestFit="1" customWidth="1"/>
    <col min="5" max="5" width="16.7265625" customWidth="1"/>
    <col min="6" max="6" width="14" bestFit="1" customWidth="1"/>
    <col min="9" max="9" width="12.54296875" bestFit="1" customWidth="1"/>
  </cols>
  <sheetData>
    <row r="1" spans="2:6" ht="24" thickBot="1">
      <c r="B1" s="7"/>
      <c r="C1" s="8" t="s">
        <v>85</v>
      </c>
      <c r="D1" s="4" t="s">
        <v>151</v>
      </c>
    </row>
    <row r="2" spans="2:6" ht="15" thickBot="1">
      <c r="B2" s="5" t="s">
        <v>83</v>
      </c>
      <c r="C2" s="18" t="s">
        <v>145</v>
      </c>
      <c r="D2" s="3" t="s">
        <v>88</v>
      </c>
      <c r="E2" s="3" t="s">
        <v>87</v>
      </c>
    </row>
    <row r="3" spans="2:6" ht="15" thickBot="1">
      <c r="B3" s="6" t="s">
        <v>84</v>
      </c>
      <c r="C3" s="9"/>
    </row>
    <row r="4" spans="2:6" ht="15" thickBot="1"/>
    <row r="5" spans="2:6" ht="16" thickBot="1">
      <c r="B5" s="21" t="s">
        <v>0</v>
      </c>
      <c r="C5" s="22"/>
      <c r="D5" s="23" t="s">
        <v>144</v>
      </c>
    </row>
    <row r="6" spans="2:6" ht="42" customHeight="1" thickBot="1">
      <c r="B6" s="24" t="s">
        <v>148</v>
      </c>
      <c r="C6" s="11" t="s">
        <v>149</v>
      </c>
      <c r="D6" s="11"/>
      <c r="E6" s="11" t="s">
        <v>147</v>
      </c>
    </row>
    <row r="7" spans="2:6">
      <c r="B7" s="26"/>
      <c r="C7" s="35"/>
      <c r="D7" s="46" t="s">
        <v>1</v>
      </c>
      <c r="E7" s="56">
        <f t="shared" ref="E7" si="0">SUM(E8:E23)</f>
        <v>4790000</v>
      </c>
    </row>
    <row r="8" spans="2:6">
      <c r="B8" s="27"/>
      <c r="C8" s="36">
        <v>1111</v>
      </c>
      <c r="D8" s="47" t="s">
        <v>10</v>
      </c>
      <c r="E8" s="57">
        <v>580000</v>
      </c>
      <c r="F8" s="12"/>
    </row>
    <row r="9" spans="2:6">
      <c r="B9" s="27"/>
      <c r="C9" s="36">
        <v>1112</v>
      </c>
      <c r="D9" s="47" t="s">
        <v>11</v>
      </c>
      <c r="E9" s="57">
        <v>42000</v>
      </c>
      <c r="F9" s="12"/>
    </row>
    <row r="10" spans="2:6">
      <c r="B10" s="27"/>
      <c r="C10" s="36">
        <v>1113</v>
      </c>
      <c r="D10" s="47" t="s">
        <v>12</v>
      </c>
      <c r="E10" s="57">
        <v>160000</v>
      </c>
      <c r="F10" s="12"/>
    </row>
    <row r="11" spans="2:6">
      <c r="B11" s="27"/>
      <c r="C11" s="36">
        <v>1121</v>
      </c>
      <c r="D11" s="47" t="s">
        <v>13</v>
      </c>
      <c r="E11" s="57">
        <v>1100000</v>
      </c>
      <c r="F11" s="12"/>
    </row>
    <row r="12" spans="2:6">
      <c r="B12" s="27"/>
      <c r="C12" s="36">
        <v>1122</v>
      </c>
      <c r="D12" s="47" t="s">
        <v>14</v>
      </c>
      <c r="E12" s="57">
        <v>160000</v>
      </c>
      <c r="F12" s="12"/>
    </row>
    <row r="13" spans="2:6">
      <c r="B13" s="27"/>
      <c r="C13" s="36">
        <v>1211</v>
      </c>
      <c r="D13" s="47" t="s">
        <v>15</v>
      </c>
      <c r="E13" s="57">
        <v>1800000</v>
      </c>
      <c r="F13" s="12"/>
    </row>
    <row r="14" spans="2:6">
      <c r="B14" s="27"/>
      <c r="C14" s="36">
        <v>1334</v>
      </c>
      <c r="D14" s="25" t="s">
        <v>130</v>
      </c>
      <c r="E14" s="58">
        <v>500</v>
      </c>
    </row>
    <row r="15" spans="2:6">
      <c r="B15" s="27"/>
      <c r="C15" s="36">
        <v>1341</v>
      </c>
      <c r="D15" s="47" t="s">
        <v>17</v>
      </c>
      <c r="E15" s="57">
        <v>2000</v>
      </c>
    </row>
    <row r="16" spans="2:6">
      <c r="B16" s="27"/>
      <c r="C16" s="36">
        <v>1345</v>
      </c>
      <c r="D16" s="47" t="s">
        <v>16</v>
      </c>
      <c r="E16" s="57">
        <v>84000</v>
      </c>
      <c r="F16" s="13"/>
    </row>
    <row r="17" spans="2:7">
      <c r="B17" s="27"/>
      <c r="C17" s="36">
        <v>1361</v>
      </c>
      <c r="D17" s="47" t="s">
        <v>19</v>
      </c>
      <c r="E17" s="57">
        <v>500</v>
      </c>
    </row>
    <row r="18" spans="2:7">
      <c r="B18" s="27"/>
      <c r="C18" s="36">
        <v>1381</v>
      </c>
      <c r="D18" s="47" t="s">
        <v>18</v>
      </c>
      <c r="E18" s="57">
        <v>24000</v>
      </c>
      <c r="G18" s="13"/>
    </row>
    <row r="19" spans="2:7">
      <c r="B19" s="27"/>
      <c r="C19" s="36">
        <v>1511</v>
      </c>
      <c r="D19" s="47" t="s">
        <v>20</v>
      </c>
      <c r="E19" s="59">
        <v>560000</v>
      </c>
      <c r="F19" s="16"/>
    </row>
    <row r="20" spans="2:7">
      <c r="B20" s="27"/>
      <c r="C20" s="37">
        <v>4111</v>
      </c>
      <c r="D20" s="48" t="s">
        <v>108</v>
      </c>
      <c r="E20" s="60">
        <v>0</v>
      </c>
    </row>
    <row r="21" spans="2:7">
      <c r="B21" s="27"/>
      <c r="C21" s="36">
        <v>4112</v>
      </c>
      <c r="D21" s="47" t="s">
        <v>86</v>
      </c>
      <c r="E21" s="60">
        <v>77000</v>
      </c>
    </row>
    <row r="22" spans="2:7">
      <c r="B22" s="28"/>
      <c r="C22" s="38">
        <v>4122</v>
      </c>
      <c r="D22" s="49" t="s">
        <v>89</v>
      </c>
      <c r="E22" s="61">
        <v>200000</v>
      </c>
    </row>
    <row r="23" spans="2:7" ht="15" thickBot="1">
      <c r="B23" s="28"/>
      <c r="C23" s="38">
        <v>4222</v>
      </c>
      <c r="D23" s="49" t="s">
        <v>132</v>
      </c>
      <c r="E23" s="61">
        <v>0</v>
      </c>
    </row>
    <row r="24" spans="2:7">
      <c r="B24" s="29">
        <v>1031</v>
      </c>
      <c r="C24" s="39"/>
      <c r="D24" s="50" t="s">
        <v>2</v>
      </c>
      <c r="E24" s="62">
        <f t="shared" ref="E24" si="1">+E25</f>
        <v>520000</v>
      </c>
    </row>
    <row r="25" spans="2:7" ht="15" thickBot="1">
      <c r="B25" s="28">
        <v>1031</v>
      </c>
      <c r="C25" s="40">
        <v>2131</v>
      </c>
      <c r="D25" s="51" t="s">
        <v>3</v>
      </c>
      <c r="E25" s="61">
        <v>520000</v>
      </c>
    </row>
    <row r="26" spans="2:7" ht="15" thickBot="1">
      <c r="B26" s="30">
        <v>1069</v>
      </c>
      <c r="C26" s="41"/>
      <c r="D26" s="52" t="s">
        <v>4</v>
      </c>
      <c r="E26" s="63">
        <f t="shared" ref="E26" si="2">+E27</f>
        <v>117000</v>
      </c>
    </row>
    <row r="27" spans="2:7" ht="15" thickBot="1">
      <c r="B27" s="31">
        <v>1069</v>
      </c>
      <c r="C27" s="42">
        <v>2131</v>
      </c>
      <c r="D27" s="25" t="s">
        <v>3</v>
      </c>
      <c r="E27" s="64">
        <v>117000</v>
      </c>
    </row>
    <row r="28" spans="2:7" ht="15" thickBot="1">
      <c r="B28" s="30">
        <v>1070</v>
      </c>
      <c r="C28" s="41"/>
      <c r="D28" s="52" t="s">
        <v>5</v>
      </c>
      <c r="E28" s="63">
        <f t="shared" ref="E28" si="3">+E29</f>
        <v>3000</v>
      </c>
    </row>
    <row r="29" spans="2:7" ht="15" thickBot="1">
      <c r="B29" s="31">
        <v>1070</v>
      </c>
      <c r="C29" s="42">
        <v>2131</v>
      </c>
      <c r="D29" s="25" t="s">
        <v>3</v>
      </c>
      <c r="E29" s="64">
        <v>3000</v>
      </c>
    </row>
    <row r="30" spans="2:7" ht="15" thickBot="1">
      <c r="B30" s="30">
        <v>2310</v>
      </c>
      <c r="C30" s="41"/>
      <c r="D30" s="52" t="s">
        <v>35</v>
      </c>
      <c r="E30" s="63">
        <f t="shared" ref="E30" si="4">+E31</f>
        <v>1700</v>
      </c>
    </row>
    <row r="31" spans="2:7" ht="15" thickBot="1">
      <c r="B31" s="31">
        <v>2310</v>
      </c>
      <c r="C31" s="42">
        <v>2111</v>
      </c>
      <c r="D31" s="25" t="s">
        <v>6</v>
      </c>
      <c r="E31" s="64">
        <v>1700</v>
      </c>
    </row>
    <row r="32" spans="2:7" ht="15" thickBot="1">
      <c r="B32" s="30">
        <v>2321</v>
      </c>
      <c r="C32" s="41"/>
      <c r="D32" s="52" t="s">
        <v>8</v>
      </c>
      <c r="E32" s="63">
        <f t="shared" ref="E32" si="5">+E33</f>
        <v>5500</v>
      </c>
    </row>
    <row r="33" spans="2:6" ht="15" thickBot="1">
      <c r="B33" s="31">
        <v>2321</v>
      </c>
      <c r="C33" s="42">
        <v>2111</v>
      </c>
      <c r="D33" s="25" t="s">
        <v>6</v>
      </c>
      <c r="E33" s="64">
        <v>5500</v>
      </c>
    </row>
    <row r="34" spans="2:6" ht="15" thickBot="1">
      <c r="B34" s="30">
        <v>3392</v>
      </c>
      <c r="C34" s="41"/>
      <c r="D34" s="52" t="s">
        <v>7</v>
      </c>
      <c r="E34" s="63">
        <f t="shared" ref="E34" si="6">+E35</f>
        <v>8000</v>
      </c>
    </row>
    <row r="35" spans="2:6" ht="15" thickBot="1">
      <c r="B35" s="31">
        <v>3392</v>
      </c>
      <c r="C35" s="42">
        <v>2132</v>
      </c>
      <c r="D35" s="25" t="s">
        <v>9</v>
      </c>
      <c r="E35" s="65">
        <v>8000</v>
      </c>
    </row>
    <row r="36" spans="2:6" ht="15" thickBot="1">
      <c r="B36" s="30">
        <v>3612</v>
      </c>
      <c r="C36" s="41"/>
      <c r="D36" s="52" t="s">
        <v>21</v>
      </c>
      <c r="E36" s="63">
        <f t="shared" ref="E36" si="7">+E37</f>
        <v>89592</v>
      </c>
    </row>
    <row r="37" spans="2:6" ht="15" thickBot="1">
      <c r="B37" s="31">
        <v>3612</v>
      </c>
      <c r="C37" s="42">
        <v>2132</v>
      </c>
      <c r="D37" s="25" t="s">
        <v>9</v>
      </c>
      <c r="E37" s="64">
        <v>89592</v>
      </c>
    </row>
    <row r="38" spans="2:6" ht="15" thickBot="1">
      <c r="B38" s="30">
        <v>3613</v>
      </c>
      <c r="C38" s="41"/>
      <c r="D38" s="52" t="s">
        <v>22</v>
      </c>
      <c r="E38" s="63">
        <f t="shared" ref="E38" si="8">+E39</f>
        <v>500</v>
      </c>
    </row>
    <row r="39" spans="2:6" ht="15" thickBot="1">
      <c r="B39" s="31">
        <v>3613</v>
      </c>
      <c r="C39" s="42">
        <v>2132</v>
      </c>
      <c r="D39" s="25" t="s">
        <v>9</v>
      </c>
      <c r="E39" s="64">
        <v>500</v>
      </c>
    </row>
    <row r="40" spans="2:6" ht="15" thickBot="1">
      <c r="B40" s="30">
        <v>3632</v>
      </c>
      <c r="C40" s="41"/>
      <c r="D40" s="52" t="s">
        <v>23</v>
      </c>
      <c r="E40" s="63">
        <f t="shared" ref="E40" si="9">+E41</f>
        <v>90000</v>
      </c>
    </row>
    <row r="41" spans="2:6" ht="15" thickBot="1">
      <c r="B41" s="31">
        <v>3632</v>
      </c>
      <c r="C41" s="42">
        <v>2139</v>
      </c>
      <c r="D41" s="25" t="s">
        <v>24</v>
      </c>
      <c r="E41" s="64">
        <v>90000</v>
      </c>
      <c r="F41" s="16"/>
    </row>
    <row r="42" spans="2:6">
      <c r="B42" s="29">
        <v>3639</v>
      </c>
      <c r="C42" s="39"/>
      <c r="D42" s="50" t="s">
        <v>90</v>
      </c>
      <c r="E42" s="62">
        <f t="shared" ref="E42" si="10">SUM(E43:E44)</f>
        <v>11000</v>
      </c>
    </row>
    <row r="43" spans="2:6">
      <c r="B43" s="27">
        <v>3639</v>
      </c>
      <c r="C43" s="36">
        <v>2119</v>
      </c>
      <c r="D43" s="47" t="s">
        <v>91</v>
      </c>
      <c r="E43" s="57">
        <v>9000</v>
      </c>
    </row>
    <row r="44" spans="2:6">
      <c r="B44" s="27">
        <v>3639</v>
      </c>
      <c r="C44" s="36">
        <v>2133</v>
      </c>
      <c r="D44" s="47" t="s">
        <v>133</v>
      </c>
      <c r="E44" s="57">
        <v>2000</v>
      </c>
    </row>
    <row r="45" spans="2:6" ht="15" thickBot="1">
      <c r="B45" s="32">
        <v>3722</v>
      </c>
      <c r="C45" s="43"/>
      <c r="D45" s="53" t="s">
        <v>25</v>
      </c>
      <c r="E45" s="66">
        <f t="shared" ref="E45" si="11">SUM(E46:E47)</f>
        <v>39000</v>
      </c>
    </row>
    <row r="46" spans="2:6">
      <c r="B46" s="33">
        <v>3722</v>
      </c>
      <c r="C46" s="44">
        <v>2111</v>
      </c>
      <c r="D46" s="54" t="s">
        <v>6</v>
      </c>
      <c r="E46" s="67">
        <v>35000</v>
      </c>
    </row>
    <row r="47" spans="2:6" ht="15" thickBot="1">
      <c r="B47" s="28">
        <v>3722</v>
      </c>
      <c r="C47" s="40">
        <v>2112</v>
      </c>
      <c r="D47" s="51" t="s">
        <v>26</v>
      </c>
      <c r="E47" s="61">
        <v>4000</v>
      </c>
    </row>
    <row r="48" spans="2:6" ht="15" thickBot="1">
      <c r="B48" s="30">
        <v>5512</v>
      </c>
      <c r="C48" s="41"/>
      <c r="D48" s="52" t="s">
        <v>60</v>
      </c>
      <c r="E48" s="63">
        <f t="shared" ref="E48" si="12">+E49</f>
        <v>0</v>
      </c>
    </row>
    <row r="49" spans="2:7" ht="15" thickBot="1">
      <c r="B49" s="31">
        <v>5512</v>
      </c>
      <c r="C49" s="42">
        <v>3113</v>
      </c>
      <c r="D49" s="25" t="s">
        <v>138</v>
      </c>
      <c r="E49" s="64">
        <v>0</v>
      </c>
    </row>
    <row r="50" spans="2:7" ht="15" thickBot="1">
      <c r="B50" s="30">
        <v>6171</v>
      </c>
      <c r="C50" s="41"/>
      <c r="D50" s="52" t="s">
        <v>27</v>
      </c>
      <c r="E50" s="63">
        <f>SUM(E51:E51)</f>
        <v>1000</v>
      </c>
    </row>
    <row r="51" spans="2:7" ht="15" thickBot="1">
      <c r="B51" s="33">
        <v>6171</v>
      </c>
      <c r="C51" s="44">
        <v>2112</v>
      </c>
      <c r="D51" s="54" t="s">
        <v>26</v>
      </c>
      <c r="E51" s="67">
        <v>1000</v>
      </c>
    </row>
    <row r="52" spans="2:7" ht="15" thickBot="1">
      <c r="B52" s="30">
        <v>6310</v>
      </c>
      <c r="C52" s="41"/>
      <c r="D52" s="52" t="s">
        <v>28</v>
      </c>
      <c r="E52" s="63">
        <f t="shared" ref="E52" si="13">+E53</f>
        <v>350000</v>
      </c>
    </row>
    <row r="53" spans="2:7" ht="15" thickBot="1">
      <c r="B53" s="33">
        <v>6310</v>
      </c>
      <c r="C53" s="44">
        <v>2141</v>
      </c>
      <c r="D53" s="54" t="s">
        <v>29</v>
      </c>
      <c r="E53" s="67">
        <v>350000</v>
      </c>
    </row>
    <row r="54" spans="2:7" ht="15" thickBot="1">
      <c r="B54" s="30">
        <v>6330</v>
      </c>
      <c r="C54" s="41"/>
      <c r="D54" s="52" t="s">
        <v>124</v>
      </c>
      <c r="E54" s="63">
        <f>SUM(E55:E56)</f>
        <v>0</v>
      </c>
    </row>
    <row r="55" spans="2:7">
      <c r="B55" s="33">
        <v>6330</v>
      </c>
      <c r="C55" s="44">
        <v>4134</v>
      </c>
      <c r="D55" s="54" t="s">
        <v>125</v>
      </c>
      <c r="E55" s="67">
        <v>0</v>
      </c>
    </row>
    <row r="56" spans="2:7" ht="15" thickBot="1">
      <c r="B56" s="34">
        <v>6330</v>
      </c>
      <c r="C56" s="45">
        <v>4138</v>
      </c>
      <c r="D56" s="55" t="s">
        <v>126</v>
      </c>
      <c r="E56" s="68">
        <v>0</v>
      </c>
    </row>
    <row r="57" spans="2:7" ht="15" thickBot="1">
      <c r="E57" s="1"/>
    </row>
    <row r="58" spans="2:7" ht="15" thickBot="1">
      <c r="D58" s="2" t="s">
        <v>31</v>
      </c>
      <c r="E58" s="14">
        <f>SUM(E7+E24+E26+E28+E30+E32+E34+E36+E38+E40+E42+E45+E48+E50+E52+E54)</f>
        <v>6026292</v>
      </c>
      <c r="G58" s="17"/>
    </row>
    <row r="59" spans="2:7" ht="15" thickBot="1">
      <c r="B59" s="10" t="s">
        <v>30</v>
      </c>
    </row>
    <row r="60" spans="2:7" ht="16" thickBot="1">
      <c r="B60" s="69" t="s">
        <v>148</v>
      </c>
      <c r="C60" s="24" t="s">
        <v>149</v>
      </c>
      <c r="D60" s="72"/>
      <c r="E60" s="24" t="s">
        <v>150</v>
      </c>
    </row>
    <row r="61" spans="2:7" ht="15" thickBot="1">
      <c r="B61" s="32">
        <v>1037</v>
      </c>
      <c r="C61" s="43"/>
      <c r="D61" s="53" t="s">
        <v>32</v>
      </c>
      <c r="E61" s="75">
        <f t="shared" ref="E61" si="14">+E62</f>
        <v>30000</v>
      </c>
    </row>
    <row r="62" spans="2:7" ht="15" thickBot="1">
      <c r="B62" s="33">
        <v>1037</v>
      </c>
      <c r="C62" s="44">
        <v>5171</v>
      </c>
      <c r="D62" s="54" t="s">
        <v>54</v>
      </c>
      <c r="E62" s="76">
        <v>30000</v>
      </c>
    </row>
    <row r="63" spans="2:7" ht="15" thickBot="1">
      <c r="B63" s="30">
        <v>1070</v>
      </c>
      <c r="C63" s="41"/>
      <c r="D63" s="52" t="s">
        <v>5</v>
      </c>
      <c r="E63" s="77">
        <f>+E64</f>
        <v>30000</v>
      </c>
    </row>
    <row r="64" spans="2:7" ht="15" thickBot="1">
      <c r="B64" s="31">
        <v>1070</v>
      </c>
      <c r="C64" s="42">
        <v>5171</v>
      </c>
      <c r="D64" s="54" t="s">
        <v>54</v>
      </c>
      <c r="E64" s="65">
        <v>30000</v>
      </c>
    </row>
    <row r="65" spans="2:6" ht="15" thickBot="1">
      <c r="B65" s="30">
        <v>2212</v>
      </c>
      <c r="C65" s="41"/>
      <c r="D65" s="52" t="s">
        <v>34</v>
      </c>
      <c r="E65" s="77">
        <f t="shared" ref="E65" si="15">SUM(E66:E70)</f>
        <v>190000</v>
      </c>
    </row>
    <row r="66" spans="2:6">
      <c r="B66" s="27">
        <v>2212</v>
      </c>
      <c r="C66" s="36">
        <v>5137</v>
      </c>
      <c r="D66" s="47" t="s">
        <v>48</v>
      </c>
      <c r="E66" s="57">
        <v>10000</v>
      </c>
    </row>
    <row r="67" spans="2:6">
      <c r="B67" s="27">
        <v>2212</v>
      </c>
      <c r="C67" s="36">
        <v>5169</v>
      </c>
      <c r="D67" s="54" t="s">
        <v>37</v>
      </c>
      <c r="E67" s="57">
        <v>30000</v>
      </c>
    </row>
    <row r="68" spans="2:6">
      <c r="B68" s="27">
        <v>2212</v>
      </c>
      <c r="C68" s="36">
        <v>5171</v>
      </c>
      <c r="D68" s="54" t="s">
        <v>54</v>
      </c>
      <c r="E68" s="57">
        <v>100000</v>
      </c>
    </row>
    <row r="69" spans="2:6">
      <c r="B69" s="27">
        <v>2212</v>
      </c>
      <c r="C69" s="36">
        <v>6121</v>
      </c>
      <c r="D69" s="47" t="s">
        <v>131</v>
      </c>
      <c r="E69" s="57">
        <v>50000</v>
      </c>
      <c r="F69" s="16"/>
    </row>
    <row r="70" spans="2:6" ht="15" thickBot="1">
      <c r="B70" s="27">
        <v>2212</v>
      </c>
      <c r="C70" s="36">
        <v>6130</v>
      </c>
      <c r="D70" s="47" t="s">
        <v>113</v>
      </c>
      <c r="E70" s="57">
        <v>0</v>
      </c>
    </row>
    <row r="71" spans="2:6" ht="15" thickBot="1">
      <c r="B71" s="30">
        <v>2310</v>
      </c>
      <c r="C71" s="41"/>
      <c r="D71" s="52" t="s">
        <v>35</v>
      </c>
      <c r="E71" s="77">
        <f>SUM(E72:E74)</f>
        <v>101000</v>
      </c>
    </row>
    <row r="72" spans="2:6">
      <c r="B72" s="27">
        <v>2310</v>
      </c>
      <c r="C72" s="36">
        <v>5139</v>
      </c>
      <c r="D72" s="47" t="s">
        <v>36</v>
      </c>
      <c r="E72" s="57">
        <v>1000</v>
      </c>
    </row>
    <row r="73" spans="2:6">
      <c r="B73" s="27">
        <v>2310</v>
      </c>
      <c r="C73" s="36">
        <v>5169</v>
      </c>
      <c r="D73" s="47" t="s">
        <v>37</v>
      </c>
      <c r="E73" s="59">
        <v>50000</v>
      </c>
    </row>
    <row r="74" spans="2:6" ht="15" thickBot="1">
      <c r="B74" s="27">
        <v>2310</v>
      </c>
      <c r="C74" s="36">
        <v>5171</v>
      </c>
      <c r="D74" s="54" t="s">
        <v>33</v>
      </c>
      <c r="E74" s="59">
        <v>50000</v>
      </c>
    </row>
    <row r="75" spans="2:6" ht="15" thickBot="1">
      <c r="B75" s="30">
        <v>2321</v>
      </c>
      <c r="C75" s="41"/>
      <c r="D75" s="52" t="s">
        <v>8</v>
      </c>
      <c r="E75" s="77">
        <f t="shared" ref="E75" si="16">SUM(E76:E78)</f>
        <v>140000</v>
      </c>
    </row>
    <row r="76" spans="2:6">
      <c r="B76" s="27">
        <v>2321</v>
      </c>
      <c r="C76" s="36">
        <v>5169</v>
      </c>
      <c r="D76" s="47" t="s">
        <v>37</v>
      </c>
      <c r="E76" s="59">
        <v>20000</v>
      </c>
    </row>
    <row r="77" spans="2:6">
      <c r="B77" s="27">
        <v>2321</v>
      </c>
      <c r="C77" s="36">
        <v>5171</v>
      </c>
      <c r="D77" s="47" t="s">
        <v>33</v>
      </c>
      <c r="E77" s="59">
        <v>20000</v>
      </c>
    </row>
    <row r="78" spans="2:6" ht="15" thickBot="1">
      <c r="B78" s="31">
        <v>2131</v>
      </c>
      <c r="C78" s="42">
        <v>6121</v>
      </c>
      <c r="D78" s="25" t="s">
        <v>139</v>
      </c>
      <c r="E78" s="64">
        <v>100000</v>
      </c>
      <c r="F78" s="16"/>
    </row>
    <row r="79" spans="2:6" ht="15" thickBot="1">
      <c r="B79" s="30">
        <v>3111</v>
      </c>
      <c r="C79" s="41"/>
      <c r="D79" s="52" t="s">
        <v>38</v>
      </c>
      <c r="E79" s="77">
        <f t="shared" ref="E79" si="17">+E80</f>
        <v>2400</v>
      </c>
    </row>
    <row r="80" spans="2:6" ht="15" thickBot="1">
      <c r="B80" s="27">
        <v>3111</v>
      </c>
      <c r="C80" s="36">
        <v>5321</v>
      </c>
      <c r="D80" s="47" t="s">
        <v>39</v>
      </c>
      <c r="E80" s="57">
        <v>2400</v>
      </c>
    </row>
    <row r="81" spans="2:6" ht="15" thickBot="1">
      <c r="B81" s="30">
        <v>3113</v>
      </c>
      <c r="C81" s="41"/>
      <c r="D81" s="52" t="s">
        <v>40</v>
      </c>
      <c r="E81" s="77">
        <f t="shared" ref="E81" si="18">+E82</f>
        <v>2000</v>
      </c>
    </row>
    <row r="82" spans="2:6" ht="15" thickBot="1">
      <c r="B82" s="27">
        <v>3113</v>
      </c>
      <c r="C82" s="36">
        <v>5321</v>
      </c>
      <c r="D82" s="47" t="s">
        <v>39</v>
      </c>
      <c r="E82" s="57">
        <v>2000</v>
      </c>
    </row>
    <row r="83" spans="2:6" ht="15" thickBot="1">
      <c r="B83" s="30">
        <v>3314</v>
      </c>
      <c r="C83" s="41"/>
      <c r="D83" s="52" t="s">
        <v>41</v>
      </c>
      <c r="E83" s="77">
        <f>SUM(E84:E86)</f>
        <v>29600</v>
      </c>
    </row>
    <row r="84" spans="2:6">
      <c r="B84" s="27">
        <v>3314</v>
      </c>
      <c r="C84" s="36">
        <v>5021</v>
      </c>
      <c r="D84" s="47" t="s">
        <v>42</v>
      </c>
      <c r="E84" s="59">
        <v>21600</v>
      </c>
    </row>
    <row r="85" spans="2:6">
      <c r="B85" s="27">
        <v>3314</v>
      </c>
      <c r="C85" s="36">
        <v>5136</v>
      </c>
      <c r="D85" s="47" t="s">
        <v>43</v>
      </c>
      <c r="E85" s="57">
        <v>5000</v>
      </c>
    </row>
    <row r="86" spans="2:6" ht="15" thickBot="1">
      <c r="B86" s="31">
        <v>3314</v>
      </c>
      <c r="C86" s="42">
        <v>5139</v>
      </c>
      <c r="D86" s="25" t="s">
        <v>36</v>
      </c>
      <c r="E86" s="65">
        <v>3000</v>
      </c>
    </row>
    <row r="87" spans="2:6" ht="13.15" customHeight="1" thickBot="1">
      <c r="B87" s="30">
        <v>3319</v>
      </c>
      <c r="C87" s="41"/>
      <c r="D87" s="52" t="s">
        <v>107</v>
      </c>
      <c r="E87" s="77">
        <f t="shared" ref="E87" si="19">SUM(E88:E89)</f>
        <v>16400</v>
      </c>
    </row>
    <row r="88" spans="2:6" ht="13.15" customHeight="1">
      <c r="B88" s="27">
        <v>3319</v>
      </c>
      <c r="C88" s="36">
        <v>5021</v>
      </c>
      <c r="D88" s="47" t="s">
        <v>42</v>
      </c>
      <c r="E88" s="59">
        <v>14400</v>
      </c>
    </row>
    <row r="89" spans="2:6" ht="15" thickBot="1">
      <c r="B89" s="27">
        <v>3319</v>
      </c>
      <c r="C89" s="36">
        <v>5169</v>
      </c>
      <c r="D89" s="47" t="s">
        <v>37</v>
      </c>
      <c r="E89" s="57">
        <v>2000</v>
      </c>
    </row>
    <row r="90" spans="2:6" ht="15" thickBot="1">
      <c r="B90" s="30">
        <v>3330</v>
      </c>
      <c r="C90" s="41"/>
      <c r="D90" s="52" t="s">
        <v>114</v>
      </c>
      <c r="E90" s="77">
        <f t="shared" ref="E90" si="20">+E91</f>
        <v>5000</v>
      </c>
    </row>
    <row r="91" spans="2:6" ht="15" thickBot="1">
      <c r="B91" s="27">
        <v>3330</v>
      </c>
      <c r="C91" s="36">
        <v>5223</v>
      </c>
      <c r="D91" s="47" t="s">
        <v>114</v>
      </c>
      <c r="E91" s="57">
        <v>5000</v>
      </c>
    </row>
    <row r="92" spans="2:6" ht="15" thickBot="1">
      <c r="B92" s="30">
        <v>3341</v>
      </c>
      <c r="C92" s="41"/>
      <c r="D92" s="52" t="s">
        <v>106</v>
      </c>
      <c r="E92" s="77">
        <f t="shared" ref="E92" si="21">+E93</f>
        <v>10000</v>
      </c>
    </row>
    <row r="93" spans="2:6" ht="15" thickBot="1">
      <c r="B93" s="27">
        <v>3341</v>
      </c>
      <c r="C93" s="36">
        <v>5171</v>
      </c>
      <c r="D93" s="47" t="s">
        <v>54</v>
      </c>
      <c r="E93" s="57">
        <v>10000</v>
      </c>
    </row>
    <row r="94" spans="2:6">
      <c r="B94" s="29">
        <v>3399</v>
      </c>
      <c r="C94" s="39"/>
      <c r="D94" s="50" t="s">
        <v>44</v>
      </c>
      <c r="E94" s="78">
        <f t="shared" ref="E94" si="22">SUM(E95:E100)</f>
        <v>210000</v>
      </c>
    </row>
    <row r="95" spans="2:6">
      <c r="B95" s="27">
        <v>3399</v>
      </c>
      <c r="C95" s="36">
        <v>5139</v>
      </c>
      <c r="D95" s="47" t="s">
        <v>36</v>
      </c>
      <c r="E95" s="59">
        <v>50000</v>
      </c>
      <c r="F95" s="16"/>
    </row>
    <row r="96" spans="2:6">
      <c r="B96" s="27">
        <v>3399</v>
      </c>
      <c r="C96" s="36">
        <v>5169</v>
      </c>
      <c r="D96" s="47" t="s">
        <v>37</v>
      </c>
      <c r="E96" s="59">
        <v>20000</v>
      </c>
    </row>
    <row r="97" spans="2:6">
      <c r="B97" s="27">
        <v>3399</v>
      </c>
      <c r="C97" s="36">
        <v>5175</v>
      </c>
      <c r="D97" s="47" t="s">
        <v>47</v>
      </c>
      <c r="E97" s="59">
        <v>80000</v>
      </c>
      <c r="F97" s="16"/>
    </row>
    <row r="98" spans="2:6">
      <c r="B98" s="27">
        <v>3399</v>
      </c>
      <c r="C98" s="36">
        <v>5194</v>
      </c>
      <c r="D98" s="47" t="s">
        <v>46</v>
      </c>
      <c r="E98" s="59">
        <v>40000</v>
      </c>
    </row>
    <row r="99" spans="2:6">
      <c r="B99" s="27">
        <v>3399</v>
      </c>
      <c r="C99" s="36">
        <v>5222</v>
      </c>
      <c r="D99" s="47" t="s">
        <v>72</v>
      </c>
      <c r="E99" s="57">
        <v>10000</v>
      </c>
    </row>
    <row r="100" spans="2:6" ht="15" thickBot="1">
      <c r="B100" s="27">
        <v>3399</v>
      </c>
      <c r="C100" s="36">
        <v>5492</v>
      </c>
      <c r="D100" s="47" t="s">
        <v>45</v>
      </c>
      <c r="E100" s="57">
        <v>10000</v>
      </c>
    </row>
    <row r="101" spans="2:6" ht="15" thickBot="1">
      <c r="B101" s="30">
        <v>3412</v>
      </c>
      <c r="C101" s="41"/>
      <c r="D101" s="52" t="s">
        <v>49</v>
      </c>
      <c r="E101" s="77">
        <f t="shared" ref="E101" si="23">SUM(E102:E105)</f>
        <v>250000</v>
      </c>
    </row>
    <row r="102" spans="2:6">
      <c r="B102" s="27">
        <v>3412</v>
      </c>
      <c r="C102" s="36">
        <v>5137</v>
      </c>
      <c r="D102" s="47" t="s">
        <v>48</v>
      </c>
      <c r="E102" s="59">
        <v>250000</v>
      </c>
      <c r="F102" s="16"/>
    </row>
    <row r="103" spans="2:6">
      <c r="B103" s="27">
        <v>3412</v>
      </c>
      <c r="C103" s="36">
        <v>5139</v>
      </c>
      <c r="D103" s="47" t="s">
        <v>36</v>
      </c>
      <c r="E103" s="59">
        <v>0</v>
      </c>
    </row>
    <row r="104" spans="2:6">
      <c r="B104" s="27">
        <v>3412</v>
      </c>
      <c r="C104" s="36">
        <v>5169</v>
      </c>
      <c r="D104" s="47" t="s">
        <v>37</v>
      </c>
      <c r="E104" s="59">
        <v>0</v>
      </c>
    </row>
    <row r="105" spans="2:6" ht="15" thickBot="1">
      <c r="B105" s="27">
        <v>3412</v>
      </c>
      <c r="C105" s="36">
        <v>5171</v>
      </c>
      <c r="D105" s="47" t="s">
        <v>54</v>
      </c>
      <c r="E105" s="59">
        <v>0</v>
      </c>
    </row>
    <row r="106" spans="2:6" ht="15" thickBot="1">
      <c r="B106" s="30">
        <v>3419</v>
      </c>
      <c r="C106" s="41"/>
      <c r="D106" s="52" t="s">
        <v>97</v>
      </c>
      <c r="E106" s="77">
        <f t="shared" ref="E106" si="24">+E107</f>
        <v>6000</v>
      </c>
    </row>
    <row r="107" spans="2:6" ht="15" thickBot="1">
      <c r="B107" s="31">
        <v>3419</v>
      </c>
      <c r="C107" s="42">
        <v>5222</v>
      </c>
      <c r="D107" s="25" t="s">
        <v>98</v>
      </c>
      <c r="E107" s="65">
        <v>6000</v>
      </c>
    </row>
    <row r="108" spans="2:6" ht="15" thickBot="1">
      <c r="B108" s="30">
        <v>3421</v>
      </c>
      <c r="C108" s="41"/>
      <c r="D108" s="52" t="s">
        <v>50</v>
      </c>
      <c r="E108" s="77">
        <f t="shared" ref="E108" si="25">SUM(E109:E113)</f>
        <v>200000</v>
      </c>
    </row>
    <row r="109" spans="2:6">
      <c r="B109" s="27">
        <v>3421</v>
      </c>
      <c r="C109" s="36">
        <v>5137</v>
      </c>
      <c r="D109" s="47" t="s">
        <v>48</v>
      </c>
      <c r="E109" s="59">
        <v>50000</v>
      </c>
    </row>
    <row r="110" spans="2:6">
      <c r="B110" s="27">
        <v>3421</v>
      </c>
      <c r="C110" s="36">
        <v>5139</v>
      </c>
      <c r="D110" s="47" t="s">
        <v>36</v>
      </c>
      <c r="E110" s="59">
        <v>25000</v>
      </c>
      <c r="F110" s="16"/>
    </row>
    <row r="111" spans="2:6">
      <c r="B111" s="27">
        <v>3421</v>
      </c>
      <c r="C111" s="36">
        <v>5169</v>
      </c>
      <c r="D111" s="47" t="s">
        <v>37</v>
      </c>
      <c r="E111" s="59">
        <v>5000</v>
      </c>
    </row>
    <row r="112" spans="2:6">
      <c r="B112" s="27">
        <v>3421</v>
      </c>
      <c r="C112" s="36">
        <v>5171</v>
      </c>
      <c r="D112" s="47" t="s">
        <v>54</v>
      </c>
      <c r="E112" s="59">
        <v>50000</v>
      </c>
    </row>
    <row r="113" spans="2:6" ht="15" thickBot="1">
      <c r="B113" s="31">
        <v>3421</v>
      </c>
      <c r="C113" s="42">
        <v>6121</v>
      </c>
      <c r="D113" s="25" t="s">
        <v>139</v>
      </c>
      <c r="E113" s="64">
        <v>70000</v>
      </c>
      <c r="F113" s="16"/>
    </row>
    <row r="114" spans="2:6" ht="15" thickBot="1">
      <c r="B114" s="30">
        <v>3543</v>
      </c>
      <c r="C114" s="41"/>
      <c r="D114" s="52" t="s">
        <v>116</v>
      </c>
      <c r="E114" s="77">
        <f t="shared" ref="E114" si="26">+E115</f>
        <v>3000</v>
      </c>
    </row>
    <row r="115" spans="2:6" ht="15" thickBot="1">
      <c r="B115" s="31">
        <v>3543</v>
      </c>
      <c r="C115" s="42">
        <v>5222</v>
      </c>
      <c r="D115" s="25" t="s">
        <v>115</v>
      </c>
      <c r="E115" s="65">
        <v>3000</v>
      </c>
    </row>
    <row r="116" spans="2:6" ht="15" thickBot="1">
      <c r="B116" s="30">
        <v>3612</v>
      </c>
      <c r="C116" s="41"/>
      <c r="D116" s="52" t="s">
        <v>21</v>
      </c>
      <c r="E116" s="77">
        <f t="shared" ref="E116" si="27">SUM(E117:E121)</f>
        <v>186000</v>
      </c>
    </row>
    <row r="117" spans="2:6">
      <c r="B117" s="27">
        <v>3612</v>
      </c>
      <c r="C117" s="36">
        <v>5137</v>
      </c>
      <c r="D117" s="47" t="s">
        <v>48</v>
      </c>
      <c r="E117" s="57">
        <v>15000</v>
      </c>
    </row>
    <row r="118" spans="2:6">
      <c r="B118" s="27">
        <v>3612</v>
      </c>
      <c r="C118" s="36">
        <v>5139</v>
      </c>
      <c r="D118" s="47" t="s">
        <v>36</v>
      </c>
      <c r="E118" s="59">
        <v>10000</v>
      </c>
    </row>
    <row r="119" spans="2:6">
      <c r="B119" s="27">
        <v>3612</v>
      </c>
      <c r="C119" s="36">
        <v>5169</v>
      </c>
      <c r="D119" s="47" t="s">
        <v>37</v>
      </c>
      <c r="E119" s="57">
        <v>10000</v>
      </c>
    </row>
    <row r="120" spans="2:6">
      <c r="B120" s="27">
        <v>3612</v>
      </c>
      <c r="C120" s="36">
        <v>5171</v>
      </c>
      <c r="D120" s="47" t="s">
        <v>54</v>
      </c>
      <c r="E120" s="59">
        <v>150000</v>
      </c>
      <c r="F120" s="16"/>
    </row>
    <row r="121" spans="2:6" ht="15" thickBot="1">
      <c r="B121" s="27">
        <v>3612</v>
      </c>
      <c r="C121" s="36">
        <v>5229</v>
      </c>
      <c r="D121" s="47" t="s">
        <v>117</v>
      </c>
      <c r="E121" s="57">
        <v>1000</v>
      </c>
    </row>
    <row r="122" spans="2:6">
      <c r="B122" s="29">
        <v>3613</v>
      </c>
      <c r="C122" s="39"/>
      <c r="D122" s="50" t="s">
        <v>22</v>
      </c>
      <c r="E122" s="78">
        <f t="shared" ref="E122" si="28">SUM(E123:E128)</f>
        <v>1070000</v>
      </c>
    </row>
    <row r="123" spans="2:6">
      <c r="B123" s="27">
        <v>3613</v>
      </c>
      <c r="C123" s="36">
        <v>5137</v>
      </c>
      <c r="D123" s="47" t="s">
        <v>48</v>
      </c>
      <c r="E123" s="57">
        <v>100000</v>
      </c>
    </row>
    <row r="124" spans="2:6">
      <c r="B124" s="27">
        <v>3613</v>
      </c>
      <c r="C124" s="36">
        <v>5139</v>
      </c>
      <c r="D124" s="47" t="s">
        <v>36</v>
      </c>
      <c r="E124" s="57">
        <v>50000</v>
      </c>
    </row>
    <row r="125" spans="2:6">
      <c r="B125" s="27">
        <v>3613</v>
      </c>
      <c r="C125" s="36">
        <v>5154</v>
      </c>
      <c r="D125" s="47" t="s">
        <v>52</v>
      </c>
      <c r="E125" s="57">
        <v>150000</v>
      </c>
      <c r="F125" s="12"/>
    </row>
    <row r="126" spans="2:6">
      <c r="B126" s="27">
        <v>3613</v>
      </c>
      <c r="C126" s="36">
        <v>5155</v>
      </c>
      <c r="D126" s="47" t="s">
        <v>51</v>
      </c>
      <c r="E126" s="59">
        <v>30000</v>
      </c>
    </row>
    <row r="127" spans="2:6">
      <c r="B127" s="27">
        <v>3613</v>
      </c>
      <c r="C127" s="36">
        <v>5169</v>
      </c>
      <c r="D127" s="47" t="s">
        <v>37</v>
      </c>
      <c r="E127" s="59">
        <v>40000</v>
      </c>
    </row>
    <row r="128" spans="2:6" ht="15" thickBot="1">
      <c r="B128" s="27">
        <v>3613</v>
      </c>
      <c r="C128" s="36">
        <v>5171</v>
      </c>
      <c r="D128" s="47" t="s">
        <v>54</v>
      </c>
      <c r="E128" s="59">
        <v>700000</v>
      </c>
      <c r="F128" s="16"/>
    </row>
    <row r="129" spans="2:9" ht="15" thickBot="1">
      <c r="B129" s="30">
        <v>3631</v>
      </c>
      <c r="C129" s="41"/>
      <c r="D129" s="52" t="s">
        <v>53</v>
      </c>
      <c r="E129" s="77">
        <f t="shared" ref="E129" si="29">SUM(E130:E131)</f>
        <v>125000</v>
      </c>
    </row>
    <row r="130" spans="2:9">
      <c r="B130" s="27">
        <v>3631</v>
      </c>
      <c r="C130" s="36">
        <v>5154</v>
      </c>
      <c r="D130" s="47" t="s">
        <v>52</v>
      </c>
      <c r="E130" s="57">
        <v>85000</v>
      </c>
      <c r="F130" s="12"/>
    </row>
    <row r="131" spans="2:9" ht="15" thickBot="1">
      <c r="B131" s="27">
        <v>3631</v>
      </c>
      <c r="C131" s="36">
        <v>5171</v>
      </c>
      <c r="D131" s="47" t="s">
        <v>54</v>
      </c>
      <c r="E131" s="57">
        <v>40000</v>
      </c>
    </row>
    <row r="132" spans="2:9">
      <c r="B132" s="29">
        <v>3632</v>
      </c>
      <c r="C132" s="39"/>
      <c r="D132" s="50" t="s">
        <v>23</v>
      </c>
      <c r="E132" s="62">
        <f t="shared" ref="E132" si="30">SUM(E133:E136)</f>
        <v>27000</v>
      </c>
      <c r="I132" s="12"/>
    </row>
    <row r="133" spans="2:9">
      <c r="B133" s="27">
        <v>3632</v>
      </c>
      <c r="C133" s="36">
        <v>5021</v>
      </c>
      <c r="D133" s="47" t="s">
        <v>42</v>
      </c>
      <c r="E133" s="59">
        <v>15000</v>
      </c>
    </row>
    <row r="134" spans="2:9">
      <c r="B134" s="27">
        <v>3632</v>
      </c>
      <c r="C134" s="36">
        <v>5139</v>
      </c>
      <c r="D134" s="47" t="s">
        <v>36</v>
      </c>
      <c r="E134" s="57">
        <v>5000</v>
      </c>
    </row>
    <row r="135" spans="2:9">
      <c r="B135" s="27">
        <v>3632</v>
      </c>
      <c r="C135" s="36">
        <v>5169</v>
      </c>
      <c r="D135" s="47" t="s">
        <v>37</v>
      </c>
      <c r="E135" s="57">
        <v>1000</v>
      </c>
    </row>
    <row r="136" spans="2:9" ht="15" thickBot="1">
      <c r="B136" s="27">
        <v>3632</v>
      </c>
      <c r="C136" s="36">
        <v>5171</v>
      </c>
      <c r="D136" s="47" t="s">
        <v>54</v>
      </c>
      <c r="E136" s="57">
        <v>6000</v>
      </c>
    </row>
    <row r="137" spans="2:9" ht="15" thickBot="1">
      <c r="B137" s="30">
        <v>3636</v>
      </c>
      <c r="C137" s="41"/>
      <c r="D137" s="52" t="s">
        <v>142</v>
      </c>
      <c r="E137" s="77">
        <f>SUM(E138)</f>
        <v>50000</v>
      </c>
    </row>
    <row r="138" spans="2:9" ht="15" thickBot="1">
      <c r="B138" s="31">
        <v>3636</v>
      </c>
      <c r="C138" s="42">
        <v>6130</v>
      </c>
      <c r="D138" s="25" t="s">
        <v>113</v>
      </c>
      <c r="E138" s="65">
        <v>50000</v>
      </c>
      <c r="F138" s="16"/>
    </row>
    <row r="139" spans="2:9" ht="15" thickBot="1">
      <c r="B139" s="30">
        <v>3639</v>
      </c>
      <c r="C139" s="41"/>
      <c r="D139" s="52" t="s">
        <v>134</v>
      </c>
      <c r="E139" s="77">
        <f t="shared" ref="E139" si="31">SUM(E140:E143)</f>
        <v>565000</v>
      </c>
    </row>
    <row r="140" spans="2:9">
      <c r="B140" s="27">
        <v>3639</v>
      </c>
      <c r="C140" s="36">
        <v>5139</v>
      </c>
      <c r="D140" s="73" t="s">
        <v>140</v>
      </c>
      <c r="E140" s="57">
        <v>5000</v>
      </c>
    </row>
    <row r="141" spans="2:9">
      <c r="B141" s="27">
        <v>3639</v>
      </c>
      <c r="C141" s="36">
        <v>5156</v>
      </c>
      <c r="D141" s="73" t="s">
        <v>62</v>
      </c>
      <c r="E141" s="57">
        <v>8000</v>
      </c>
    </row>
    <row r="142" spans="2:9">
      <c r="B142" s="27">
        <v>3639</v>
      </c>
      <c r="C142" s="36">
        <v>5169</v>
      </c>
      <c r="D142" s="47" t="s">
        <v>37</v>
      </c>
      <c r="E142" s="57">
        <v>2000</v>
      </c>
    </row>
    <row r="143" spans="2:9" ht="15" thickBot="1">
      <c r="B143" s="27">
        <v>3639</v>
      </c>
      <c r="C143" s="36">
        <v>5171</v>
      </c>
      <c r="D143" s="47" t="s">
        <v>92</v>
      </c>
      <c r="E143" s="59">
        <v>550000</v>
      </c>
      <c r="F143" s="16"/>
    </row>
    <row r="144" spans="2:9" ht="15" thickBot="1">
      <c r="B144" s="30">
        <v>3721</v>
      </c>
      <c r="C144" s="41"/>
      <c r="D144" s="52" t="s">
        <v>55</v>
      </c>
      <c r="E144" s="77">
        <f t="shared" ref="E144" si="32">+E145</f>
        <v>10000</v>
      </c>
    </row>
    <row r="145" spans="2:6" ht="15" thickBot="1">
      <c r="B145" s="27">
        <v>3721</v>
      </c>
      <c r="C145" s="36">
        <v>5169</v>
      </c>
      <c r="D145" s="47" t="s">
        <v>37</v>
      </c>
      <c r="E145" s="57">
        <v>10000</v>
      </c>
    </row>
    <row r="146" spans="2:6" ht="15" thickBot="1">
      <c r="B146" s="30">
        <v>3722</v>
      </c>
      <c r="C146" s="41"/>
      <c r="D146" s="52" t="s">
        <v>25</v>
      </c>
      <c r="E146" s="77">
        <f t="shared" ref="E146" si="33">SUM(E147:E149)</f>
        <v>180000</v>
      </c>
    </row>
    <row r="147" spans="2:6">
      <c r="B147" s="27">
        <v>3722</v>
      </c>
      <c r="C147" s="36">
        <v>5138</v>
      </c>
      <c r="D147" s="47" t="s">
        <v>135</v>
      </c>
      <c r="E147" s="57">
        <v>10000</v>
      </c>
    </row>
    <row r="148" spans="2:6">
      <c r="B148" s="27">
        <v>3722</v>
      </c>
      <c r="C148" s="36">
        <v>5139</v>
      </c>
      <c r="D148" s="47" t="s">
        <v>36</v>
      </c>
      <c r="E148" s="57">
        <v>5000</v>
      </c>
    </row>
    <row r="149" spans="2:6" ht="15" thickBot="1">
      <c r="B149" s="27">
        <v>3722</v>
      </c>
      <c r="C149" s="36">
        <v>5169</v>
      </c>
      <c r="D149" s="47" t="s">
        <v>37</v>
      </c>
      <c r="E149" s="57">
        <v>165000</v>
      </c>
      <c r="F149" s="12"/>
    </row>
    <row r="150" spans="2:6" ht="15" thickBot="1">
      <c r="B150" s="30">
        <v>3723</v>
      </c>
      <c r="C150" s="41"/>
      <c r="D150" s="52" t="s">
        <v>56</v>
      </c>
      <c r="E150" s="77">
        <f t="shared" ref="E150" si="34">+E151</f>
        <v>120000</v>
      </c>
    </row>
    <row r="151" spans="2:6" ht="15" thickBot="1">
      <c r="B151" s="27">
        <v>3723</v>
      </c>
      <c r="C151" s="36">
        <v>5169</v>
      </c>
      <c r="D151" s="47" t="s">
        <v>37</v>
      </c>
      <c r="E151" s="57">
        <v>120000</v>
      </c>
    </row>
    <row r="152" spans="2:6" ht="15" thickBot="1">
      <c r="B152" s="30">
        <v>3745</v>
      </c>
      <c r="C152" s="41"/>
      <c r="D152" s="52" t="s">
        <v>57</v>
      </c>
      <c r="E152" s="77">
        <f t="shared" ref="E152" si="35">SUM(E153:E157)</f>
        <v>88000</v>
      </c>
    </row>
    <row r="153" spans="2:6">
      <c r="B153" s="27">
        <v>3745</v>
      </c>
      <c r="C153" s="36">
        <v>5137</v>
      </c>
      <c r="D153" s="47" t="s">
        <v>48</v>
      </c>
      <c r="E153" s="57">
        <v>0</v>
      </c>
    </row>
    <row r="154" spans="2:6">
      <c r="B154" s="27">
        <v>3745</v>
      </c>
      <c r="C154" s="36">
        <v>5139</v>
      </c>
      <c r="D154" s="47" t="s">
        <v>36</v>
      </c>
      <c r="E154" s="57">
        <v>6000</v>
      </c>
    </row>
    <row r="155" spans="2:6">
      <c r="B155" s="27">
        <v>3745</v>
      </c>
      <c r="C155" s="36">
        <v>5156</v>
      </c>
      <c r="D155" s="47" t="s">
        <v>62</v>
      </c>
      <c r="E155" s="57">
        <v>12000</v>
      </c>
    </row>
    <row r="156" spans="2:6">
      <c r="B156" s="27">
        <v>3745</v>
      </c>
      <c r="C156" s="36">
        <v>5169</v>
      </c>
      <c r="D156" s="47" t="s">
        <v>37</v>
      </c>
      <c r="E156" s="57">
        <v>20000</v>
      </c>
    </row>
    <row r="157" spans="2:6" ht="15" thickBot="1">
      <c r="B157" s="27">
        <v>3745</v>
      </c>
      <c r="C157" s="36">
        <v>5171</v>
      </c>
      <c r="D157" s="47" t="s">
        <v>92</v>
      </c>
      <c r="E157" s="57">
        <v>50000</v>
      </c>
    </row>
    <row r="158" spans="2:6" ht="15" thickBot="1">
      <c r="B158" s="30">
        <v>3749</v>
      </c>
      <c r="C158" s="41"/>
      <c r="D158" s="52" t="s">
        <v>99</v>
      </c>
      <c r="E158" s="77">
        <f t="shared" ref="E158" si="36">+E159</f>
        <v>5000</v>
      </c>
    </row>
    <row r="159" spans="2:6" ht="15" thickBot="1">
      <c r="B159" s="27">
        <v>3749</v>
      </c>
      <c r="C159" s="36">
        <v>5222</v>
      </c>
      <c r="D159" s="47" t="s">
        <v>96</v>
      </c>
      <c r="E159" s="57">
        <v>5000</v>
      </c>
    </row>
    <row r="160" spans="2:6" ht="15" thickBot="1">
      <c r="B160" s="30">
        <v>4339</v>
      </c>
      <c r="C160" s="41"/>
      <c r="D160" s="52" t="s">
        <v>100</v>
      </c>
      <c r="E160" s="77">
        <f t="shared" ref="E160" si="37">+E161</f>
        <v>9000</v>
      </c>
    </row>
    <row r="161" spans="2:6" ht="14.5" customHeight="1" thickBot="1">
      <c r="B161" s="31">
        <v>4339</v>
      </c>
      <c r="C161" s="42">
        <v>5492</v>
      </c>
      <c r="D161" s="25" t="s">
        <v>95</v>
      </c>
      <c r="E161" s="65">
        <v>9000</v>
      </c>
    </row>
    <row r="162" spans="2:6" ht="14.5" customHeight="1" thickBot="1">
      <c r="B162" s="30">
        <v>4341</v>
      </c>
      <c r="C162" s="41"/>
      <c r="D162" s="52" t="s">
        <v>137</v>
      </c>
      <c r="E162" s="77">
        <f t="shared" ref="E162" si="38">+E163</f>
        <v>5000</v>
      </c>
    </row>
    <row r="163" spans="2:6" ht="14.5" customHeight="1" thickBot="1">
      <c r="B163" s="31">
        <v>4341</v>
      </c>
      <c r="C163" s="42">
        <v>5169</v>
      </c>
      <c r="D163" s="25" t="s">
        <v>37</v>
      </c>
      <c r="E163" s="65">
        <v>5000</v>
      </c>
    </row>
    <row r="164" spans="2:6" ht="15" thickBot="1">
      <c r="B164" s="30">
        <v>4349</v>
      </c>
      <c r="C164" s="41"/>
      <c r="D164" s="52" t="s">
        <v>102</v>
      </c>
      <c r="E164" s="77">
        <f t="shared" ref="E164" si="39">SUM(E165:E166)</f>
        <v>20000</v>
      </c>
    </row>
    <row r="165" spans="2:6">
      <c r="B165" s="31">
        <v>4349</v>
      </c>
      <c r="C165" s="42">
        <v>5223</v>
      </c>
      <c r="D165" s="25" t="s">
        <v>93</v>
      </c>
      <c r="E165" s="65">
        <v>10000</v>
      </c>
    </row>
    <row r="166" spans="2:6" ht="15" thickBot="1">
      <c r="B166" s="31">
        <v>4349</v>
      </c>
      <c r="C166" s="42">
        <v>5492</v>
      </c>
      <c r="D166" s="25" t="s">
        <v>94</v>
      </c>
      <c r="E166" s="65">
        <v>10000</v>
      </c>
    </row>
    <row r="167" spans="2:6" ht="15" thickBot="1">
      <c r="B167" s="30">
        <v>4350</v>
      </c>
      <c r="C167" s="41"/>
      <c r="D167" s="52" t="s">
        <v>103</v>
      </c>
      <c r="E167" s="77">
        <f t="shared" ref="E167" si="40">+E168</f>
        <v>7000</v>
      </c>
    </row>
    <row r="168" spans="2:6" ht="15" thickBot="1">
      <c r="B168" s="31">
        <v>4350</v>
      </c>
      <c r="C168" s="42">
        <v>5339</v>
      </c>
      <c r="D168" s="25" t="s">
        <v>118</v>
      </c>
      <c r="E168" s="65">
        <v>7000</v>
      </c>
    </row>
    <row r="169" spans="2:6" ht="15" thickBot="1">
      <c r="B169" s="30">
        <v>4379</v>
      </c>
      <c r="C169" s="41"/>
      <c r="D169" s="52" t="s">
        <v>101</v>
      </c>
      <c r="E169" s="77">
        <f t="shared" ref="E169" si="41">+E170</f>
        <v>4000</v>
      </c>
    </row>
    <row r="170" spans="2:6" ht="15" thickBot="1">
      <c r="B170" s="31">
        <v>4379</v>
      </c>
      <c r="C170" s="42">
        <v>5222</v>
      </c>
      <c r="D170" s="25" t="s">
        <v>104</v>
      </c>
      <c r="E170" s="65">
        <v>4000</v>
      </c>
    </row>
    <row r="171" spans="2:6" ht="15" thickBot="1">
      <c r="B171" s="30">
        <v>5212</v>
      </c>
      <c r="C171" s="41"/>
      <c r="D171" s="52" t="s">
        <v>59</v>
      </c>
      <c r="E171" s="77">
        <f t="shared" ref="E171" si="42">+E172</f>
        <v>2000</v>
      </c>
    </row>
    <row r="172" spans="2:6" ht="15" thickBot="1">
      <c r="B172" s="27">
        <v>5212</v>
      </c>
      <c r="C172" s="36">
        <v>5901</v>
      </c>
      <c r="D172" s="47" t="s">
        <v>58</v>
      </c>
      <c r="E172" s="57">
        <v>2000</v>
      </c>
    </row>
    <row r="173" spans="2:6" ht="15" thickBot="1">
      <c r="B173" s="30">
        <v>5213</v>
      </c>
      <c r="C173" s="41"/>
      <c r="D173" s="52" t="s">
        <v>119</v>
      </c>
      <c r="E173" s="77">
        <f t="shared" ref="E173" si="43">SUM(E174:E176)</f>
        <v>22000</v>
      </c>
    </row>
    <row r="174" spans="2:6">
      <c r="B174" s="27">
        <v>5213</v>
      </c>
      <c r="C174" s="36">
        <v>5139</v>
      </c>
      <c r="D174" s="47" t="s">
        <v>36</v>
      </c>
      <c r="E174" s="57">
        <v>1000</v>
      </c>
    </row>
    <row r="175" spans="2:6">
      <c r="B175" s="27">
        <v>5213</v>
      </c>
      <c r="C175" s="36">
        <v>5194</v>
      </c>
      <c r="D175" s="47" t="s">
        <v>46</v>
      </c>
      <c r="E175" s="57">
        <v>1000</v>
      </c>
    </row>
    <row r="176" spans="2:6" ht="15" thickBot="1">
      <c r="B176" s="31">
        <v>5213</v>
      </c>
      <c r="C176" s="36">
        <v>5903</v>
      </c>
      <c r="D176" s="47" t="s">
        <v>120</v>
      </c>
      <c r="E176" s="59">
        <v>20000</v>
      </c>
      <c r="F176" s="16"/>
    </row>
    <row r="177" spans="2:6" ht="15" thickBot="1">
      <c r="B177" s="30">
        <v>5273</v>
      </c>
      <c r="C177" s="41"/>
      <c r="D177" s="52" t="s">
        <v>121</v>
      </c>
      <c r="E177" s="77">
        <f t="shared" ref="E177" si="44">+E178</f>
        <v>10000</v>
      </c>
    </row>
    <row r="178" spans="2:6" ht="15" thickBot="1">
      <c r="B178" s="27">
        <v>5273</v>
      </c>
      <c r="C178" s="36">
        <v>5901</v>
      </c>
      <c r="D178" s="47" t="s">
        <v>58</v>
      </c>
      <c r="E178" s="57">
        <v>10000</v>
      </c>
    </row>
    <row r="179" spans="2:6">
      <c r="B179" s="29">
        <v>5512</v>
      </c>
      <c r="C179" s="39"/>
      <c r="D179" s="50" t="s">
        <v>60</v>
      </c>
      <c r="E179" s="78">
        <f t="shared" ref="E179" si="45">SUM(E180:E188)</f>
        <v>572000</v>
      </c>
    </row>
    <row r="180" spans="2:6">
      <c r="B180" s="27">
        <v>5512</v>
      </c>
      <c r="C180" s="36">
        <v>5137</v>
      </c>
      <c r="D180" s="47" t="s">
        <v>36</v>
      </c>
      <c r="E180" s="57">
        <v>50000</v>
      </c>
    </row>
    <row r="181" spans="2:6">
      <c r="B181" s="27">
        <v>5512</v>
      </c>
      <c r="C181" s="36">
        <v>5139</v>
      </c>
      <c r="D181" s="47" t="s">
        <v>36</v>
      </c>
      <c r="E181" s="57">
        <v>10000</v>
      </c>
    </row>
    <row r="182" spans="2:6">
      <c r="B182" s="27">
        <v>5512</v>
      </c>
      <c r="C182" s="36">
        <v>5153</v>
      </c>
      <c r="D182" s="47" t="s">
        <v>61</v>
      </c>
      <c r="E182" s="57">
        <v>15000</v>
      </c>
    </row>
    <row r="183" spans="2:6">
      <c r="B183" s="27">
        <v>5512</v>
      </c>
      <c r="C183" s="36">
        <v>5154</v>
      </c>
      <c r="D183" s="47" t="s">
        <v>52</v>
      </c>
      <c r="E183" s="57">
        <v>10000</v>
      </c>
    </row>
    <row r="184" spans="2:6">
      <c r="B184" s="27">
        <v>5512</v>
      </c>
      <c r="C184" s="36">
        <v>5156</v>
      </c>
      <c r="D184" s="47" t="s">
        <v>62</v>
      </c>
      <c r="E184" s="57">
        <v>15000</v>
      </c>
    </row>
    <row r="185" spans="2:6">
      <c r="B185" s="27">
        <v>5512</v>
      </c>
      <c r="C185" s="36">
        <v>5169</v>
      </c>
      <c r="D185" s="47" t="s">
        <v>37</v>
      </c>
      <c r="E185" s="57">
        <v>12000</v>
      </c>
    </row>
    <row r="186" spans="2:6">
      <c r="B186" s="27">
        <v>5512</v>
      </c>
      <c r="C186" s="36">
        <v>5171</v>
      </c>
      <c r="D186" s="47" t="s">
        <v>54</v>
      </c>
      <c r="E186" s="59">
        <v>450000</v>
      </c>
      <c r="F186" s="16"/>
    </row>
    <row r="187" spans="2:6">
      <c r="B187" s="27">
        <v>5512</v>
      </c>
      <c r="C187" s="36">
        <v>5222</v>
      </c>
      <c r="D187" s="47" t="s">
        <v>105</v>
      </c>
      <c r="E187" s="57">
        <v>10000</v>
      </c>
    </row>
    <row r="188" spans="2:6" ht="15" thickBot="1">
      <c r="B188" s="27">
        <v>5512</v>
      </c>
      <c r="C188" s="36">
        <v>6123</v>
      </c>
      <c r="D188" s="47" t="s">
        <v>123</v>
      </c>
      <c r="E188" s="59">
        <v>0</v>
      </c>
    </row>
    <row r="189" spans="2:6">
      <c r="B189" s="29">
        <v>6112</v>
      </c>
      <c r="C189" s="39"/>
      <c r="D189" s="50" t="s">
        <v>63</v>
      </c>
      <c r="E189" s="78">
        <f t="shared" ref="E189" si="46">SUM(E190:E192)</f>
        <v>651000</v>
      </c>
    </row>
    <row r="190" spans="2:6">
      <c r="B190" s="27">
        <v>6112</v>
      </c>
      <c r="C190" s="36">
        <v>5023</v>
      </c>
      <c r="D190" s="47" t="s">
        <v>64</v>
      </c>
      <c r="E190" s="59">
        <v>600000</v>
      </c>
      <c r="F190" s="12"/>
    </row>
    <row r="191" spans="2:6">
      <c r="B191" s="27">
        <v>6112</v>
      </c>
      <c r="C191" s="36">
        <v>5032</v>
      </c>
      <c r="D191" s="47" t="s">
        <v>65</v>
      </c>
      <c r="E191" s="59">
        <v>50000</v>
      </c>
    </row>
    <row r="192" spans="2:6">
      <c r="B192" s="27">
        <v>6112</v>
      </c>
      <c r="C192" s="36">
        <v>5173</v>
      </c>
      <c r="D192" s="47" t="s">
        <v>66</v>
      </c>
      <c r="E192" s="57">
        <v>1000</v>
      </c>
    </row>
    <row r="193" spans="2:6">
      <c r="B193" s="27">
        <v>6112</v>
      </c>
      <c r="C193" s="36">
        <v>5175</v>
      </c>
      <c r="D193" s="47" t="s">
        <v>47</v>
      </c>
      <c r="E193" s="57">
        <v>1000</v>
      </c>
    </row>
    <row r="194" spans="2:6" ht="15" thickBot="1">
      <c r="B194" s="32">
        <v>6115</v>
      </c>
      <c r="C194" s="43"/>
      <c r="D194" s="53" t="s">
        <v>109</v>
      </c>
      <c r="E194" s="75">
        <f t="shared" ref="E194" si="47">SUM(E195:E199)</f>
        <v>0</v>
      </c>
    </row>
    <row r="195" spans="2:6">
      <c r="B195" s="33">
        <v>6115</v>
      </c>
      <c r="C195" s="44">
        <v>5021</v>
      </c>
      <c r="D195" s="54" t="s">
        <v>42</v>
      </c>
      <c r="E195" s="76">
        <v>0</v>
      </c>
    </row>
    <row r="196" spans="2:6">
      <c r="B196" s="33">
        <v>6115</v>
      </c>
      <c r="C196" s="36">
        <v>5139</v>
      </c>
      <c r="D196" s="54" t="s">
        <v>36</v>
      </c>
      <c r="E196" s="76">
        <v>0</v>
      </c>
    </row>
    <row r="197" spans="2:6">
      <c r="B197" s="27">
        <v>6115</v>
      </c>
      <c r="C197" s="36">
        <v>5161</v>
      </c>
      <c r="D197" s="54" t="s">
        <v>67</v>
      </c>
      <c r="E197" s="57">
        <v>0</v>
      </c>
      <c r="F197" s="13"/>
    </row>
    <row r="198" spans="2:6">
      <c r="B198" s="27">
        <v>6115</v>
      </c>
      <c r="C198" s="36">
        <v>5173</v>
      </c>
      <c r="D198" s="54" t="s">
        <v>110</v>
      </c>
      <c r="E198" s="57">
        <v>0</v>
      </c>
      <c r="F198" s="12"/>
    </row>
    <row r="199" spans="2:6">
      <c r="B199" s="27">
        <v>6115</v>
      </c>
      <c r="C199" s="36">
        <v>5175</v>
      </c>
      <c r="D199" s="54" t="s">
        <v>111</v>
      </c>
      <c r="E199" s="57">
        <v>0</v>
      </c>
    </row>
    <row r="200" spans="2:6" ht="15" thickBot="1">
      <c r="B200" s="32">
        <v>6118</v>
      </c>
      <c r="C200" s="43"/>
      <c r="D200" s="53" t="s">
        <v>112</v>
      </c>
      <c r="E200" s="75">
        <f>SUM(E201:E204)</f>
        <v>0</v>
      </c>
    </row>
    <row r="201" spans="2:6">
      <c r="B201" s="33">
        <v>6118</v>
      </c>
      <c r="C201" s="44">
        <v>5021</v>
      </c>
      <c r="D201" s="54" t="s">
        <v>42</v>
      </c>
      <c r="E201" s="76">
        <v>0</v>
      </c>
    </row>
    <row r="202" spans="2:6">
      <c r="B202" s="33">
        <v>6118</v>
      </c>
      <c r="C202" s="36">
        <v>5139</v>
      </c>
      <c r="D202" s="54" t="s">
        <v>36</v>
      </c>
      <c r="E202" s="76">
        <v>0</v>
      </c>
    </row>
    <row r="203" spans="2:6">
      <c r="B203" s="27">
        <v>6118</v>
      </c>
      <c r="C203" s="36">
        <v>5173</v>
      </c>
      <c r="D203" s="54" t="s">
        <v>110</v>
      </c>
      <c r="E203" s="57">
        <v>0</v>
      </c>
      <c r="F203" s="12"/>
    </row>
    <row r="204" spans="2:6" ht="15" thickBot="1">
      <c r="B204" s="27">
        <v>6118</v>
      </c>
      <c r="C204" s="36">
        <v>5175</v>
      </c>
      <c r="D204" s="54" t="s">
        <v>111</v>
      </c>
      <c r="E204" s="57">
        <v>0</v>
      </c>
    </row>
    <row r="205" spans="2:6">
      <c r="B205" s="29">
        <v>6171</v>
      </c>
      <c r="C205" s="39"/>
      <c r="D205" s="50" t="s">
        <v>27</v>
      </c>
      <c r="E205" s="78">
        <f t="shared" ref="E205" si="48">SUM(E206:E224)</f>
        <v>795500</v>
      </c>
    </row>
    <row r="206" spans="2:6">
      <c r="B206" s="27">
        <v>6171</v>
      </c>
      <c r="C206" s="36">
        <v>5021</v>
      </c>
      <c r="D206" s="47" t="s">
        <v>42</v>
      </c>
      <c r="E206" s="59">
        <v>180000</v>
      </c>
      <c r="F206" s="12"/>
    </row>
    <row r="207" spans="2:6">
      <c r="B207" s="27">
        <v>6171</v>
      </c>
      <c r="C207" s="36">
        <v>5136</v>
      </c>
      <c r="D207" s="47" t="s">
        <v>43</v>
      </c>
      <c r="E207" s="57">
        <v>2000</v>
      </c>
    </row>
    <row r="208" spans="2:6">
      <c r="B208" s="27">
        <v>6171</v>
      </c>
      <c r="C208" s="36">
        <v>5137</v>
      </c>
      <c r="D208" s="47" t="s">
        <v>48</v>
      </c>
      <c r="E208" s="59">
        <v>50000</v>
      </c>
    </row>
    <row r="209" spans="2:6">
      <c r="B209" s="27">
        <v>6171</v>
      </c>
      <c r="C209" s="36">
        <v>5139</v>
      </c>
      <c r="D209" s="47" t="s">
        <v>36</v>
      </c>
      <c r="E209" s="57">
        <v>50000</v>
      </c>
    </row>
    <row r="210" spans="2:6">
      <c r="B210" s="27">
        <v>6171</v>
      </c>
      <c r="C210" s="36">
        <v>5153</v>
      </c>
      <c r="D210" s="47" t="s">
        <v>61</v>
      </c>
      <c r="E210" s="57">
        <v>40000</v>
      </c>
      <c r="F210" s="12"/>
    </row>
    <row r="211" spans="2:6">
      <c r="B211" s="27">
        <v>6171</v>
      </c>
      <c r="C211" s="36">
        <v>5154</v>
      </c>
      <c r="D211" s="47" t="s">
        <v>52</v>
      </c>
      <c r="E211" s="57">
        <v>17000</v>
      </c>
      <c r="F211" s="12"/>
    </row>
    <row r="212" spans="2:6">
      <c r="B212" s="27">
        <v>6171</v>
      </c>
      <c r="C212" s="36">
        <v>5161</v>
      </c>
      <c r="D212" s="47" t="s">
        <v>67</v>
      </c>
      <c r="E212" s="57">
        <v>2500</v>
      </c>
    </row>
    <row r="213" spans="2:6">
      <c r="B213" s="27">
        <v>6171</v>
      </c>
      <c r="C213" s="36">
        <v>5162</v>
      </c>
      <c r="D213" s="47" t="s">
        <v>68</v>
      </c>
      <c r="E213" s="57">
        <v>22000</v>
      </c>
    </row>
    <row r="214" spans="2:6">
      <c r="B214" s="27">
        <v>6171</v>
      </c>
      <c r="C214" s="36">
        <v>5166</v>
      </c>
      <c r="D214" s="47" t="s">
        <v>69</v>
      </c>
      <c r="E214" s="57">
        <v>1000</v>
      </c>
    </row>
    <row r="215" spans="2:6">
      <c r="B215" s="27">
        <v>6171</v>
      </c>
      <c r="C215" s="36">
        <v>5167</v>
      </c>
      <c r="D215" s="47" t="s">
        <v>70</v>
      </c>
      <c r="E215" s="57">
        <v>1000</v>
      </c>
    </row>
    <row r="216" spans="2:6">
      <c r="B216" s="27">
        <v>6171</v>
      </c>
      <c r="C216" s="36">
        <v>5169</v>
      </c>
      <c r="D216" s="47" t="s">
        <v>37</v>
      </c>
      <c r="E216" s="57">
        <v>62000</v>
      </c>
    </row>
    <row r="217" spans="2:6">
      <c r="B217" s="27">
        <v>6171</v>
      </c>
      <c r="C217" s="36">
        <v>5171</v>
      </c>
      <c r="D217" s="47" t="s">
        <v>54</v>
      </c>
      <c r="E217" s="59">
        <v>350000</v>
      </c>
      <c r="F217" s="16"/>
    </row>
    <row r="218" spans="2:6">
      <c r="B218" s="27">
        <v>6171</v>
      </c>
      <c r="C218" s="36">
        <v>5172</v>
      </c>
      <c r="D218" s="47" t="s">
        <v>141</v>
      </c>
      <c r="E218" s="57">
        <v>10000</v>
      </c>
    </row>
    <row r="219" spans="2:6">
      <c r="B219" s="27">
        <v>6171</v>
      </c>
      <c r="C219" s="36">
        <v>5173</v>
      </c>
      <c r="D219" s="47" t="s">
        <v>66</v>
      </c>
      <c r="E219" s="57">
        <v>1000</v>
      </c>
    </row>
    <row r="220" spans="2:6">
      <c r="B220" s="27">
        <v>6171</v>
      </c>
      <c r="C220" s="36">
        <v>5175</v>
      </c>
      <c r="D220" s="47" t="s">
        <v>47</v>
      </c>
      <c r="E220" s="57">
        <v>1000</v>
      </c>
    </row>
    <row r="221" spans="2:6">
      <c r="B221" s="70">
        <v>6171</v>
      </c>
      <c r="C221" s="71">
        <v>5182</v>
      </c>
      <c r="D221" s="74" t="s">
        <v>71</v>
      </c>
      <c r="E221" s="79">
        <v>0</v>
      </c>
    </row>
    <row r="222" spans="2:6">
      <c r="B222" s="27">
        <v>6171</v>
      </c>
      <c r="C222" s="36">
        <v>5321</v>
      </c>
      <c r="D222" s="47" t="s">
        <v>39</v>
      </c>
      <c r="E222" s="57">
        <v>4000</v>
      </c>
    </row>
    <row r="223" spans="2:6">
      <c r="B223" s="27">
        <v>6171</v>
      </c>
      <c r="C223" s="36">
        <v>5361</v>
      </c>
      <c r="D223" s="47" t="s">
        <v>74</v>
      </c>
      <c r="E223" s="57">
        <v>1000</v>
      </c>
    </row>
    <row r="224" spans="2:6" ht="15" thickBot="1">
      <c r="B224" s="27">
        <v>6171</v>
      </c>
      <c r="C224" s="36">
        <v>5492</v>
      </c>
      <c r="D224" s="47" t="s">
        <v>45</v>
      </c>
      <c r="E224" s="57">
        <v>1000</v>
      </c>
    </row>
    <row r="225" spans="2:5" ht="15" thickBot="1">
      <c r="B225" s="30">
        <v>6221</v>
      </c>
      <c r="C225" s="41"/>
      <c r="D225" s="52" t="s">
        <v>136</v>
      </c>
      <c r="E225" s="77">
        <f>+E226</f>
        <v>0</v>
      </c>
    </row>
    <row r="226" spans="2:5" ht="15" thickBot="1">
      <c r="B226" s="27">
        <v>6221</v>
      </c>
      <c r="C226" s="36">
        <v>5222</v>
      </c>
      <c r="D226" s="47" t="s">
        <v>72</v>
      </c>
      <c r="E226" s="57">
        <v>0</v>
      </c>
    </row>
    <row r="227" spans="2:5" ht="15" thickBot="1">
      <c r="B227" s="30">
        <v>6310</v>
      </c>
      <c r="C227" s="41"/>
      <c r="D227" s="52" t="s">
        <v>76</v>
      </c>
      <c r="E227" s="77">
        <f t="shared" ref="E227" si="49">+E228</f>
        <v>3000</v>
      </c>
    </row>
    <row r="228" spans="2:5" ht="15" thickBot="1">
      <c r="B228" s="27">
        <v>6310</v>
      </c>
      <c r="C228" s="36">
        <v>5163</v>
      </c>
      <c r="D228" s="47" t="s">
        <v>75</v>
      </c>
      <c r="E228" s="57">
        <v>3000</v>
      </c>
    </row>
    <row r="229" spans="2:5" ht="15" thickBot="1">
      <c r="B229" s="30">
        <v>6320</v>
      </c>
      <c r="C229" s="41"/>
      <c r="D229" s="52" t="s">
        <v>77</v>
      </c>
      <c r="E229" s="77">
        <f t="shared" ref="E229" si="50">+E230</f>
        <v>43000</v>
      </c>
    </row>
    <row r="230" spans="2:5" ht="15" thickBot="1">
      <c r="B230" s="27">
        <v>6320</v>
      </c>
      <c r="C230" s="36">
        <v>5163</v>
      </c>
      <c r="D230" s="47" t="s">
        <v>75</v>
      </c>
      <c r="E230" s="57">
        <v>43000</v>
      </c>
    </row>
    <row r="231" spans="2:5" ht="15" thickBot="1">
      <c r="B231" s="30">
        <v>6330</v>
      </c>
      <c r="C231" s="41"/>
      <c r="D231" s="52" t="s">
        <v>127</v>
      </c>
      <c r="E231" s="77">
        <f>SUM(E232:E233)</f>
        <v>0</v>
      </c>
    </row>
    <row r="232" spans="2:5">
      <c r="B232" s="27">
        <v>6330</v>
      </c>
      <c r="C232" s="36">
        <v>5345</v>
      </c>
      <c r="D232" s="47" t="s">
        <v>128</v>
      </c>
      <c r="E232" s="57">
        <v>0</v>
      </c>
    </row>
    <row r="233" spans="2:5" ht="15" thickBot="1">
      <c r="B233" s="31">
        <v>6330</v>
      </c>
      <c r="C233" s="42">
        <v>5348</v>
      </c>
      <c r="D233" s="25" t="s">
        <v>129</v>
      </c>
      <c r="E233" s="57">
        <v>0</v>
      </c>
    </row>
    <row r="234" spans="2:5" ht="15" thickBot="1">
      <c r="B234" s="30">
        <v>6399</v>
      </c>
      <c r="C234" s="41"/>
      <c r="D234" s="52" t="s">
        <v>78</v>
      </c>
      <c r="E234" s="77">
        <f t="shared" ref="E234" si="51">+E235</f>
        <v>160000</v>
      </c>
    </row>
    <row r="235" spans="2:5" ht="15" thickBot="1">
      <c r="B235" s="27">
        <v>6399</v>
      </c>
      <c r="C235" s="36">
        <v>5365</v>
      </c>
      <c r="D235" s="47" t="s">
        <v>79</v>
      </c>
      <c r="E235" s="57">
        <v>160000</v>
      </c>
    </row>
    <row r="236" spans="2:5" ht="15" thickBot="1">
      <c r="B236" s="30">
        <v>6402</v>
      </c>
      <c r="C236" s="41"/>
      <c r="D236" s="52" t="s">
        <v>80</v>
      </c>
      <c r="E236" s="77">
        <f t="shared" ref="E236" si="52">+E237</f>
        <v>0</v>
      </c>
    </row>
    <row r="237" spans="2:5" ht="15" thickBot="1">
      <c r="B237" s="27">
        <v>6402</v>
      </c>
      <c r="C237" s="36">
        <v>5364</v>
      </c>
      <c r="D237" s="47" t="s">
        <v>122</v>
      </c>
      <c r="E237" s="57">
        <v>0</v>
      </c>
    </row>
    <row r="238" spans="2:5" ht="15" thickBot="1">
      <c r="B238" s="30">
        <v>6409</v>
      </c>
      <c r="C238" s="41"/>
      <c r="D238" s="52" t="s">
        <v>81</v>
      </c>
      <c r="E238" s="77">
        <f t="shared" ref="E238" si="53">+E239</f>
        <v>22000</v>
      </c>
    </row>
    <row r="239" spans="2:5" ht="15" thickBot="1">
      <c r="B239" s="34">
        <v>6409</v>
      </c>
      <c r="C239" s="45">
        <v>5329</v>
      </c>
      <c r="D239" s="55" t="s">
        <v>73</v>
      </c>
      <c r="E239" s="80">
        <v>22000</v>
      </c>
    </row>
    <row r="240" spans="2:5" ht="15" thickBot="1"/>
    <row r="241" spans="2:5" ht="15" thickBot="1">
      <c r="D241" s="2" t="s">
        <v>82</v>
      </c>
      <c r="E241" s="14">
        <f>+E61+E63+E65+E71+E75+E79+E81+E83+E87+E90+E92+E94+E101+E106+E108+E114+E116+E122+E129+E132+E137+E139+E144+E146+E150+E152+E158+E160+E162+E164+E167+E169+E171+E173+E177+E179+E189+E194+E200+E205+E225+E227+E229+E231+E234+E236+E238</f>
        <v>5976900</v>
      </c>
    </row>
    <row r="243" spans="2:5">
      <c r="D243" t="s">
        <v>143</v>
      </c>
      <c r="E243" s="15">
        <f>E58-E241</f>
        <v>49392</v>
      </c>
    </row>
    <row r="245" spans="2:5" ht="15.5">
      <c r="B245" s="19" t="s">
        <v>146</v>
      </c>
      <c r="C245" s="19"/>
      <c r="D245" s="20"/>
    </row>
  </sheetData>
  <pageMargins left="0.7" right="0.7" top="0.78740157499999996" bottom="0.78740157499999996" header="0.3" footer="0.3"/>
  <pageSetup paperSize="9" scale="6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2024</vt:lpstr>
      <vt:lpstr>'Rozpočet 2024'!Oblast_tisku</vt:lpstr>
    </vt:vector>
  </TitlesOfParts>
  <Company>DURA Automotive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Podsklanova, Eva @ BLA</dc:creator>
  <cp:lastModifiedBy>Lucie</cp:lastModifiedBy>
  <cp:lastPrinted>2023-11-08T11:28:28Z</cp:lastPrinted>
  <dcterms:created xsi:type="dcterms:W3CDTF">2015-10-01T05:52:21Z</dcterms:created>
  <dcterms:modified xsi:type="dcterms:W3CDTF">2024-01-03T20:06:44Z</dcterms:modified>
</cp:coreProperties>
</file>